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B3D64F4E-FD19-4630-86A5-6B15A20DBBF9}" xr6:coauthVersionLast="47" xr6:coauthVersionMax="47" xr10:uidLastSave="{00000000-0000-0000-0000-000000000000}"/>
  <bookViews>
    <workbookView xWindow="-60" yWindow="-60" windowWidth="15480" windowHeight="11640" xr2:uid="{00000000-000D-0000-FFFF-FFFF00000000}"/>
  </bookViews>
  <sheets>
    <sheet name="youshiki4" sheetId="1" r:id="rId1"/>
  </sheets>
  <definedNames>
    <definedName name="_xlnm._FilterDatabase" localSheetId="0" hidden="1">youshiki4!$A$3:$K$919</definedName>
    <definedName name="_xlnm.Print_Area" localSheetId="0">youshiki4!$A$1:$K$921</definedName>
    <definedName name="_xlnm.Print_Titles" localSheetId="0">youshiki4!$3:$3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4" i="1" l="1"/>
  <c r="F640" i="1"/>
  <c r="F133" i="1"/>
  <c r="F122" i="1"/>
  <c r="F107" i="1"/>
  <c r="F106" i="1"/>
  <c r="F693" i="1"/>
  <c r="F692" i="1"/>
  <c r="F682" i="1"/>
  <c r="F681" i="1"/>
  <c r="F680" i="1"/>
  <c r="F679" i="1"/>
  <c r="F678" i="1"/>
  <c r="F677" i="1"/>
  <c r="F676" i="1"/>
  <c r="F675" i="1"/>
  <c r="F674" i="1"/>
  <c r="F671" i="1"/>
</calcChain>
</file>

<file path=xl/sharedStrings.xml><?xml version="1.0" encoding="utf-8"?>
<sst xmlns="http://schemas.openxmlformats.org/spreadsheetml/2006/main" count="7291" uniqueCount="1934">
  <si>
    <t>公益法人に対する支出の公表・点検の方針について（平成24年６月１日　行政改革実行本部決定）に基づく
独立行政法人から公益法人への契約以外の支出についての情報の公開</t>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</si>
  <si>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支出元府省</t>
    <rPh sb="0" eb="2">
      <t>シシュツ</t>
    </rPh>
    <rPh sb="2" eb="3">
      <t>モト</t>
    </rPh>
    <rPh sb="3" eb="5">
      <t>フショウ</t>
    </rPh>
    <phoneticPr fontId="1"/>
  </si>
  <si>
    <t>支出元独立行政法人</t>
    <rPh sb="0" eb="2">
      <t>シシュツ</t>
    </rPh>
    <rPh sb="2" eb="3">
      <t>モト</t>
    </rPh>
    <rPh sb="3" eb="5">
      <t>ドクリツ</t>
    </rPh>
    <rPh sb="5" eb="7">
      <t>ギョウセイ</t>
    </rPh>
    <rPh sb="7" eb="9">
      <t>ホウジン</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</si>
  <si>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</si>
  <si>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交付又は支出先法人名称
（平成25年8月末時点）</t>
    <rPh sb="0" eb="2">
      <t>コウフ</t>
    </rPh>
    <rPh sb="2" eb="3">
      <t>マタ</t>
    </rPh>
    <rPh sb="4" eb="6">
      <t>シシュツ</t>
    </rPh>
    <rPh sb="6" eb="7">
      <t>サキ</t>
    </rPh>
    <rPh sb="7" eb="9">
      <t>ホウジン</t>
    </rPh>
    <rPh sb="9" eb="11">
      <t>メイショウ</t>
    </rPh>
    <rPh sb="13" eb="15">
      <t>ヘイセイ</t>
    </rPh>
    <rPh sb="17" eb="18">
      <t>ネン</t>
    </rPh>
    <rPh sb="19" eb="20">
      <t>ガツ</t>
    </rPh>
    <rPh sb="20" eb="21">
      <t>マツ</t>
    </rPh>
    <rPh sb="21" eb="23">
      <t>ジテン</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</si>
  <si>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</si>
  <si>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</si>
  <si>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（会費の場合）支出先法人が定める会費一口当たりの金額、もしくは最低限の金額（単位：円）</t>
    <rPh sb="7" eb="9">
      <t>シシュツ</t>
    </rPh>
    <rPh sb="9" eb="10">
      <t>サキ</t>
    </rPh>
    <rPh sb="10" eb="12">
      <t>ホウジン</t>
    </rPh>
    <rPh sb="13" eb="14">
      <t>サダ</t>
    </rPh>
    <rPh sb="16" eb="17">
      <t>カイ</t>
    </rPh>
    <rPh sb="17" eb="18">
      <t>ヒ</t>
    </rPh>
    <rPh sb="18" eb="20">
      <t>ヒトクチ</t>
    </rPh>
    <rPh sb="20" eb="21">
      <t>ア</t>
    </rPh>
    <rPh sb="24" eb="26">
      <t>キンガク</t>
    </rPh>
    <rPh sb="31" eb="34">
      <t>サイテイゲン</t>
    </rPh>
    <rPh sb="35" eb="37">
      <t>キンガク</t>
    </rPh>
    <rPh sb="38" eb="40">
      <t>タンイ</t>
    </rPh>
    <rPh sb="41" eb="42">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</si>
  <si>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</si>
  <si>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</si>
  <si>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</si>
  <si>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</si>
  <si>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内閣府</t>
    <rPh sb="0" eb="2">
      <t>ナイカク</t>
    </rPh>
    <rPh sb="2" eb="3">
      <t>フ</t>
    </rPh>
    <phoneticPr fontId="1"/>
  </si>
  <si>
    <t>北方領土問題対策協会</t>
    <phoneticPr fontId="1"/>
  </si>
  <si>
    <t>千島歯舞諸島居住者連盟</t>
    <rPh sb="0" eb="2">
      <t>チシマ</t>
    </rPh>
    <rPh sb="2" eb="4">
      <t>ハボマイ</t>
    </rPh>
    <rPh sb="4" eb="6">
      <t>ショトウ</t>
    </rPh>
    <rPh sb="6" eb="9">
      <t>キョジュウシャ</t>
    </rPh>
    <rPh sb="9" eb="11">
      <t>レンメイ</t>
    </rPh>
    <phoneticPr fontId="1"/>
  </si>
  <si>
    <t>公益社団法人千島歯舞諸島居住者連盟</t>
  </si>
  <si>
    <t>援護事業補助金</t>
    <rPh sb="0" eb="2">
      <t>エンゴ</t>
    </rPh>
    <rPh sb="2" eb="4">
      <t>ジギョウ</t>
    </rPh>
    <rPh sb="4" eb="7">
      <t>ホジョキン</t>
    </rPh>
    <phoneticPr fontId="1"/>
  </si>
  <si>
    <t>-</t>
    <phoneticPr fontId="1"/>
  </si>
  <si>
    <t>特社</t>
    <phoneticPr fontId="1"/>
  </si>
  <si>
    <t>国所管</t>
    <rPh sb="0" eb="1">
      <t>クニ</t>
    </rPh>
    <rPh sb="1" eb="3">
      <t>ショカン</t>
    </rPh>
    <phoneticPr fontId="1"/>
  </si>
  <si>
    <t>北方領土復帰期成同盟</t>
    <rPh sb="0" eb="2">
      <t>ホッポウ</t>
    </rPh>
    <rPh sb="2" eb="4">
      <t>リョウド</t>
    </rPh>
    <rPh sb="4" eb="6">
      <t>フッキ</t>
    </rPh>
    <rPh sb="6" eb="8">
      <t>キセイ</t>
    </rPh>
    <rPh sb="8" eb="10">
      <t>ドウメイ</t>
    </rPh>
    <phoneticPr fontId="1"/>
  </si>
  <si>
    <t>公益社団法人北方領土復帰期成同盟</t>
  </si>
  <si>
    <t>四島交流補助金</t>
    <rPh sb="0" eb="2">
      <t>ヨントウ</t>
    </rPh>
    <rPh sb="2" eb="4">
      <t>コウリュウ</t>
    </rPh>
    <rPh sb="4" eb="7">
      <t>ホジョキン</t>
    </rPh>
    <phoneticPr fontId="1"/>
  </si>
  <si>
    <t>啓発事業支援経費</t>
    <rPh sb="0" eb="2">
      <t>ケイハツ</t>
    </rPh>
    <rPh sb="2" eb="4">
      <t>ジギョウ</t>
    </rPh>
    <rPh sb="4" eb="6">
      <t>シエン</t>
    </rPh>
    <rPh sb="6" eb="8">
      <t>ケイヒ</t>
    </rPh>
    <phoneticPr fontId="1"/>
  </si>
  <si>
    <t>11月20日
3月4日、29日</t>
    <rPh sb="2" eb="3">
      <t>ガツ</t>
    </rPh>
    <rPh sb="5" eb="6">
      <t>ニチ</t>
    </rPh>
    <rPh sb="8" eb="9">
      <t>ガツ</t>
    </rPh>
    <rPh sb="10" eb="11">
      <t>ニチ</t>
    </rPh>
    <rPh sb="14" eb="15">
      <t>ニチ</t>
    </rPh>
    <phoneticPr fontId="1"/>
  </si>
  <si>
    <t>日本青年会議所</t>
    <rPh sb="0" eb="2">
      <t>ニホン</t>
    </rPh>
    <rPh sb="2" eb="4">
      <t>セイネン</t>
    </rPh>
    <rPh sb="4" eb="7">
      <t>カイギショ</t>
    </rPh>
    <phoneticPr fontId="1"/>
  </si>
  <si>
    <t>公益社団法人日本青年会議所</t>
  </si>
  <si>
    <t>10月24日
1月9日</t>
    <rPh sb="2" eb="3">
      <t>ガツ</t>
    </rPh>
    <rPh sb="5" eb="6">
      <t>ニチ</t>
    </rPh>
    <rPh sb="8" eb="9">
      <t>ガツ</t>
    </rPh>
    <rPh sb="10" eb="11">
      <t>ニチ</t>
    </rPh>
    <phoneticPr fontId="1"/>
  </si>
  <si>
    <t>公社</t>
    <phoneticPr fontId="1"/>
  </si>
  <si>
    <t>総務省</t>
    <rPh sb="0" eb="3">
      <t>ソウムショウ</t>
    </rPh>
    <phoneticPr fontId="1"/>
  </si>
  <si>
    <t>情報通信研究機構</t>
    <phoneticPr fontId="1"/>
  </si>
  <si>
    <t>日本監査役協会</t>
    <rPh sb="0" eb="2">
      <t>ニホン</t>
    </rPh>
    <rPh sb="2" eb="5">
      <t>カンサヤク</t>
    </rPh>
    <rPh sb="5" eb="7">
      <t>キョウカイ</t>
    </rPh>
    <phoneticPr fontId="10"/>
  </si>
  <si>
    <t>公益社団法人日本監査役協会</t>
  </si>
  <si>
    <t>年会費
研修参加費</t>
    <rPh sb="0" eb="3">
      <t>ネンカイヒ</t>
    </rPh>
    <rPh sb="4" eb="6">
      <t>ケンシュウ</t>
    </rPh>
    <rPh sb="6" eb="8">
      <t>サンカ</t>
    </rPh>
    <rPh sb="8" eb="9">
      <t>ヒ</t>
    </rPh>
    <phoneticPr fontId="10"/>
  </si>
  <si>
    <t>100,000
14,000</t>
    <phoneticPr fontId="10"/>
  </si>
  <si>
    <t>一口100,000</t>
    <rPh sb="0" eb="2">
      <t>ヒトクチ</t>
    </rPh>
    <phoneticPr fontId="10"/>
  </si>
  <si>
    <t>9/14
11/30,3/29</t>
    <phoneticPr fontId="10"/>
  </si>
  <si>
    <t>機構の事業運営にかかわる各種リスク管理体制及び統治的なリスク管理の状況、役員会における審議状況や意思決定プロセスなど、機構のコーポレートガバナンスの体制整備・運用状況について監査していく上で、広く社会情勢を鑑み、知識や情報を得るために有益であるため。</t>
    <rPh sb="0" eb="2">
      <t>キコウ</t>
    </rPh>
    <rPh sb="3" eb="5">
      <t>ジギョウ</t>
    </rPh>
    <rPh sb="5" eb="7">
      <t>ウンエイ</t>
    </rPh>
    <rPh sb="12" eb="14">
      <t>カクシュ</t>
    </rPh>
    <rPh sb="17" eb="19">
      <t>カンリ</t>
    </rPh>
    <rPh sb="19" eb="21">
      <t>タイセイ</t>
    </rPh>
    <rPh sb="21" eb="22">
      <t>オヨ</t>
    </rPh>
    <rPh sb="23" eb="26">
      <t>トウチテキ</t>
    </rPh>
    <rPh sb="30" eb="32">
      <t>カンリ</t>
    </rPh>
    <rPh sb="33" eb="35">
      <t>ジョウキョウ</t>
    </rPh>
    <rPh sb="36" eb="39">
      <t>ヤクインカイ</t>
    </rPh>
    <rPh sb="43" eb="45">
      <t>シンギ</t>
    </rPh>
    <rPh sb="45" eb="47">
      <t>ジョウキョウ</t>
    </rPh>
    <rPh sb="48" eb="50">
      <t>イシ</t>
    </rPh>
    <rPh sb="50" eb="52">
      <t>ケッテイ</t>
    </rPh>
    <rPh sb="59" eb="61">
      <t>キコウ</t>
    </rPh>
    <rPh sb="74" eb="76">
      <t>タイセイ</t>
    </rPh>
    <rPh sb="76" eb="78">
      <t>セイビ</t>
    </rPh>
    <rPh sb="79" eb="81">
      <t>ウンヨウ</t>
    </rPh>
    <rPh sb="81" eb="83">
      <t>ジョウキョウ</t>
    </rPh>
    <rPh sb="87" eb="89">
      <t>カンサ</t>
    </rPh>
    <rPh sb="93" eb="94">
      <t>ウエ</t>
    </rPh>
    <rPh sb="96" eb="97">
      <t>ヒロ</t>
    </rPh>
    <rPh sb="98" eb="100">
      <t>シャカイ</t>
    </rPh>
    <rPh sb="100" eb="102">
      <t>ジョウセイ</t>
    </rPh>
    <rPh sb="103" eb="104">
      <t>カンガ</t>
    </rPh>
    <rPh sb="106" eb="108">
      <t>チシキ</t>
    </rPh>
    <rPh sb="109" eb="111">
      <t>ジョウホウ</t>
    </rPh>
    <rPh sb="112" eb="113">
      <t>エ</t>
    </rPh>
    <rPh sb="117" eb="119">
      <t>ユウエキ</t>
    </rPh>
    <phoneticPr fontId="10"/>
  </si>
  <si>
    <t>国所管</t>
    <rPh sb="0" eb="1">
      <t>クニ</t>
    </rPh>
    <rPh sb="1" eb="3">
      <t>ショカン</t>
    </rPh>
    <phoneticPr fontId="10"/>
  </si>
  <si>
    <t>応用物理学会</t>
    <rPh sb="0" eb="2">
      <t>オウヨウ</t>
    </rPh>
    <rPh sb="2" eb="4">
      <t>ブツリ</t>
    </rPh>
    <rPh sb="4" eb="6">
      <t>ガッカイ</t>
    </rPh>
    <phoneticPr fontId="10"/>
  </si>
  <si>
    <t>公益社団法人応用物理学会</t>
  </si>
  <si>
    <t>賛助会費
学会誌購読料</t>
    <rPh sb="0" eb="2">
      <t>サンジョ</t>
    </rPh>
    <rPh sb="2" eb="4">
      <t>カイヒ</t>
    </rPh>
    <rPh sb="5" eb="8">
      <t>ガッカイシ</t>
    </rPh>
    <rPh sb="8" eb="11">
      <t>コウドクリョウ</t>
    </rPh>
    <phoneticPr fontId="10"/>
  </si>
  <si>
    <t>40,000
360,000</t>
    <phoneticPr fontId="10"/>
  </si>
  <si>
    <t>一口40,000</t>
    <rPh sb="0" eb="2">
      <t>ヒトクチ</t>
    </rPh>
    <phoneticPr fontId="10"/>
  </si>
  <si>
    <t>12/28
3/15</t>
    <phoneticPr fontId="10"/>
  </si>
  <si>
    <t>本学会研究分野の情報収集のため</t>
    <rPh sb="0" eb="1">
      <t>ホン</t>
    </rPh>
    <rPh sb="1" eb="3">
      <t>ガッカイ</t>
    </rPh>
    <rPh sb="3" eb="5">
      <t>ケンキュウ</t>
    </rPh>
    <rPh sb="5" eb="7">
      <t>ブンヤ</t>
    </rPh>
    <rPh sb="8" eb="10">
      <t>ジョウホウ</t>
    </rPh>
    <rPh sb="10" eb="12">
      <t>シュウシュウ</t>
    </rPh>
    <phoneticPr fontId="10"/>
  </si>
  <si>
    <t>郵便貯金・簡易生命保険管理機構</t>
    <phoneticPr fontId="1"/>
  </si>
  <si>
    <t>日本監査役協会</t>
    <phoneticPr fontId="1"/>
  </si>
  <si>
    <t>会費
（法人会費・年会費）</t>
    <rPh sb="10" eb="12">
      <t>カイヒ</t>
    </rPh>
    <phoneticPr fontId="1"/>
  </si>
  <si>
    <t>H24.10.5</t>
  </si>
  <si>
    <t>機構の監事監査事務における水準の維持、向上を図るため。</t>
  </si>
  <si>
    <t>外務省</t>
    <rPh sb="0" eb="3">
      <t>ガイムショウ</t>
    </rPh>
    <phoneticPr fontId="1"/>
  </si>
  <si>
    <t>国際協力機構</t>
    <phoneticPr fontId="1"/>
  </si>
  <si>
    <t>日本障害者リハビリテーション協会</t>
  </si>
  <si>
    <t>公益財団法人日本障害者リハビリテーション協会</t>
  </si>
  <si>
    <t>専門家等の派遣経費</t>
  </si>
  <si>
    <t>専門家等の派遣経費の支出決定日は個人ごとに異なるが、原則として四半期毎に支払われている。</t>
    <phoneticPr fontId="1"/>
  </si>
  <si>
    <t>公財</t>
  </si>
  <si>
    <t>環日本海経済研究所</t>
  </si>
  <si>
    <t>公益財団法人環日本海経済研究所</t>
  </si>
  <si>
    <t>日本ＹＭＣＡ同盟</t>
  </si>
  <si>
    <t>公益財団法人日本ＹＭＣＡ同盟</t>
  </si>
  <si>
    <t>結核予防会</t>
  </si>
  <si>
    <t>公益財団法人結核予防会</t>
  </si>
  <si>
    <t>金融情報システムセンター</t>
  </si>
  <si>
    <t>公益財団法人金融情報システムセンター</t>
  </si>
  <si>
    <t>会費等</t>
  </si>
  <si>
    <t>当機構の金融関連業務上、同センターによる情報が必要であるもの。</t>
    <phoneticPr fontId="1"/>
  </si>
  <si>
    <t>青年海外協力協会</t>
    <phoneticPr fontId="1"/>
  </si>
  <si>
    <t>公益社団法人青年海外協力協会</t>
  </si>
  <si>
    <t>中国地方総合研究センター</t>
    <phoneticPr fontId="1"/>
  </si>
  <si>
    <t>公益社団法人中国地方総合研究センター</t>
  </si>
  <si>
    <t>旅費・交通費</t>
  </si>
  <si>
    <t>6/4, 6/25</t>
    <phoneticPr fontId="15"/>
  </si>
  <si>
    <t>元興寺文化財研究所</t>
    <phoneticPr fontId="1"/>
  </si>
  <si>
    <t>公益財団法人元興寺文化財研究所</t>
  </si>
  <si>
    <t>特財</t>
  </si>
  <si>
    <t>福岡国際交流協会</t>
    <phoneticPr fontId="1"/>
  </si>
  <si>
    <t>公益財団法人福岡国際交流協会</t>
    <phoneticPr fontId="1"/>
  </si>
  <si>
    <t>施設利用料</t>
  </si>
  <si>
    <t>ちば国際コンベンションビューロー</t>
    <phoneticPr fontId="1"/>
  </si>
  <si>
    <t>公益財団法人ちば国際コンベンションビューロー</t>
    <phoneticPr fontId="1"/>
  </si>
  <si>
    <t>先端建設技術センター</t>
    <phoneticPr fontId="1"/>
  </si>
  <si>
    <t>一般財団法人先端建設技術センター</t>
  </si>
  <si>
    <t>日本食品分析センター</t>
    <phoneticPr fontId="1"/>
  </si>
  <si>
    <t>一般財団法人日本食品分析センター</t>
  </si>
  <si>
    <t>国際開発高等教育機構</t>
    <phoneticPr fontId="1"/>
  </si>
  <si>
    <t>一般財団法人国際開発機構</t>
  </si>
  <si>
    <t>4/27, 6/18</t>
    <phoneticPr fontId="15"/>
  </si>
  <si>
    <t>日本国際協力センター</t>
    <phoneticPr fontId="1"/>
  </si>
  <si>
    <t>一般財団法人日本国際協力センター</t>
  </si>
  <si>
    <t>海外運輸協力協会</t>
    <phoneticPr fontId="1"/>
  </si>
  <si>
    <t>一般社団法人海外運輸協力協会</t>
  </si>
  <si>
    <t>日本溶接協会</t>
    <phoneticPr fontId="1"/>
  </si>
  <si>
    <t>一般社団法人日本溶接協会</t>
  </si>
  <si>
    <t>海外農業開発コンサルタンツ協会</t>
    <phoneticPr fontId="1"/>
  </si>
  <si>
    <t>一般社団法人海外農業開発コンサルタンツ協会</t>
  </si>
  <si>
    <t>大阪国際交流センター</t>
  </si>
  <si>
    <t>公益財団法人大阪国際交流センター</t>
  </si>
  <si>
    <t>海外子女教育振興財団</t>
  </si>
  <si>
    <t>公益財団法人海外子女教育振興財団</t>
  </si>
  <si>
    <t>当機構職員等が海外駐在する際の日本人学校の開設・運営および安全対策上、必要と判断されるため。</t>
    <rPh sb="0" eb="1">
      <t>トウ</t>
    </rPh>
    <rPh sb="1" eb="3">
      <t>キコウ</t>
    </rPh>
    <rPh sb="3" eb="5">
      <t>ショクイン</t>
    </rPh>
    <rPh sb="5" eb="6">
      <t>トウ</t>
    </rPh>
    <rPh sb="7" eb="9">
      <t>カイガイ</t>
    </rPh>
    <rPh sb="9" eb="11">
      <t>チュウザイ</t>
    </rPh>
    <rPh sb="13" eb="14">
      <t>サイ</t>
    </rPh>
    <rPh sb="33" eb="34">
      <t>ジョウ</t>
    </rPh>
    <rPh sb="35" eb="37">
      <t>ヒツヨウ</t>
    </rPh>
    <rPh sb="38" eb="40">
      <t>ハンダン</t>
    </rPh>
    <phoneticPr fontId="1"/>
  </si>
  <si>
    <t>キープ協会</t>
  </si>
  <si>
    <t>公益財団法人キープ協会</t>
  </si>
  <si>
    <t>国際文化会館</t>
  </si>
  <si>
    <t>公益財団法人国際文化会館</t>
  </si>
  <si>
    <t>水道技術研究センター</t>
  </si>
  <si>
    <t>公益財団法人水道技術研究センター</t>
  </si>
  <si>
    <t>中東調査会</t>
  </si>
  <si>
    <t>公益財団法人中東調査会</t>
  </si>
  <si>
    <t>中東関連の情報取得及びセミナー参加のため。（6月末をもって退会したため、第1四半期分の会費のみ支払うもの。）</t>
    <rPh sb="0" eb="2">
      <t>チュウトウ</t>
    </rPh>
    <rPh sb="2" eb="4">
      <t>カンレン</t>
    </rPh>
    <rPh sb="5" eb="7">
      <t>ジョウホウ</t>
    </rPh>
    <rPh sb="7" eb="9">
      <t>シュトク</t>
    </rPh>
    <rPh sb="9" eb="10">
      <t>オヨ</t>
    </rPh>
    <rPh sb="15" eb="17">
      <t>サンカ</t>
    </rPh>
    <rPh sb="23" eb="24">
      <t>ガツ</t>
    </rPh>
    <rPh sb="24" eb="25">
      <t>マツ</t>
    </rPh>
    <rPh sb="29" eb="31">
      <t>タイカイ</t>
    </rPh>
    <rPh sb="36" eb="37">
      <t>ダイ</t>
    </rPh>
    <rPh sb="38" eb="41">
      <t>シハンキ</t>
    </rPh>
    <rPh sb="41" eb="42">
      <t>ブン</t>
    </rPh>
    <rPh sb="43" eb="45">
      <t>カイヒ</t>
    </rPh>
    <rPh sb="47" eb="49">
      <t>シハラ</t>
    </rPh>
    <phoneticPr fontId="1"/>
  </si>
  <si>
    <t>日本国際交流センター</t>
  </si>
  <si>
    <t>公益財団法人日本国際交流センター</t>
  </si>
  <si>
    <t>研修参加費等</t>
  </si>
  <si>
    <t>青年海外協力協会</t>
  </si>
  <si>
    <t>講義謝金等</t>
  </si>
  <si>
    <t>7/12, 9/6</t>
  </si>
  <si>
    <t>日本国際協力センター</t>
  </si>
  <si>
    <t>日本溶接協会</t>
  </si>
  <si>
    <t>会議費</t>
  </si>
  <si>
    <t>11/22</t>
  </si>
  <si>
    <t>エヌエイチケイ・インターナショナル</t>
  </si>
  <si>
    <t>一般財団法人ＮＨＫインターナショナル</t>
  </si>
  <si>
    <t>11/13</t>
  </si>
  <si>
    <t>全日本労働福祉協会</t>
  </si>
  <si>
    <t>一般財団法人全日本労働福祉協会</t>
  </si>
  <si>
    <t>10/25</t>
  </si>
  <si>
    <t>アジア農業協同組合振興機関</t>
  </si>
  <si>
    <t>一般財団法人アジア農業協同組合振興機関</t>
  </si>
  <si>
    <t>日本冷凍食品検査協会</t>
  </si>
  <si>
    <t>一般財団法人日本冷凍食品検査協会</t>
  </si>
  <si>
    <t>12/27</t>
  </si>
  <si>
    <t>主務大臣より任命された監事の業務上、必要と判断されるため。</t>
    <phoneticPr fontId="1"/>
  </si>
  <si>
    <t>日本科学技術連盟</t>
  </si>
  <si>
    <t>一般財団法人日本科学技術連盟</t>
  </si>
  <si>
    <t>新日本検定協会</t>
  </si>
  <si>
    <t>一般財団法人新日本検定協会</t>
  </si>
  <si>
    <t>日本経済団体連合会</t>
  </si>
  <si>
    <t>一般社団法人日本経済団体連合会</t>
  </si>
  <si>
    <t>当機構と経済界の情報・意見交換のために必要と判断されるため。</t>
    <rPh sb="0" eb="1">
      <t>トウ</t>
    </rPh>
    <rPh sb="1" eb="3">
      <t>キコウ</t>
    </rPh>
    <rPh sb="4" eb="7">
      <t>ケイザイカイ</t>
    </rPh>
    <rPh sb="8" eb="10">
      <t>ジョウホウ</t>
    </rPh>
    <rPh sb="11" eb="13">
      <t>イケン</t>
    </rPh>
    <rPh sb="13" eb="15">
      <t>コウカン</t>
    </rPh>
    <rPh sb="19" eb="21">
      <t>ヒツヨウ</t>
    </rPh>
    <rPh sb="22" eb="24">
      <t>ハンダン</t>
    </rPh>
    <phoneticPr fontId="1"/>
  </si>
  <si>
    <t>国際交流基金</t>
    <rPh sb="0" eb="2">
      <t>コクサイ</t>
    </rPh>
    <rPh sb="2" eb="4">
      <t>コウリュウ</t>
    </rPh>
    <rPh sb="4" eb="6">
      <t>キキン</t>
    </rPh>
    <phoneticPr fontId="1"/>
  </si>
  <si>
    <t>公益財団法人国際文化会館</t>
    <rPh sb="0" eb="2">
      <t>コウエキ</t>
    </rPh>
    <phoneticPr fontId="1"/>
  </si>
  <si>
    <t>助成金（知的交流会議）</t>
    <rPh sb="0" eb="3">
      <t>ジョセイキン</t>
    </rPh>
    <rPh sb="4" eb="6">
      <t>チテキ</t>
    </rPh>
    <rPh sb="6" eb="8">
      <t>コウリュウ</t>
    </rPh>
    <rPh sb="8" eb="10">
      <t>カイギ</t>
    </rPh>
    <phoneticPr fontId="1"/>
  </si>
  <si>
    <t>公財</t>
    <rPh sb="0" eb="1">
      <t>コウ</t>
    </rPh>
    <rPh sb="1" eb="2">
      <t>ザイ</t>
    </rPh>
    <phoneticPr fontId="1"/>
  </si>
  <si>
    <t>賛助会費(法人会費、年会費)</t>
  </si>
  <si>
    <t>一口180,000</t>
    <rPh sb="0" eb="2">
      <t>ヒトクチ</t>
    </rPh>
    <phoneticPr fontId="1"/>
  </si>
  <si>
    <t>会員に提供される便益が業務上必要。</t>
  </si>
  <si>
    <t>助成金（知的交流会議）</t>
    <phoneticPr fontId="1"/>
  </si>
  <si>
    <t>公益財団法人渋沢栄一記念財団</t>
    <rPh sb="0" eb="2">
      <t>コウエキ</t>
    </rPh>
    <phoneticPr fontId="1"/>
  </si>
  <si>
    <t>公益財団法人渋沢栄一記念財団</t>
  </si>
  <si>
    <t>助成金（日米交流支援）</t>
    <rPh sb="0" eb="3">
      <t>ジョセイキン</t>
    </rPh>
    <rPh sb="4" eb="6">
      <t>ニチベイ</t>
    </rPh>
    <rPh sb="6" eb="8">
      <t>コウリュウ</t>
    </rPh>
    <rPh sb="8" eb="10">
      <t>シエン</t>
    </rPh>
    <phoneticPr fontId="1"/>
  </si>
  <si>
    <t>公益社団法人全国高等学校文化連盟正会員団体　高等学校文化連盟　全国写真専門部</t>
    <phoneticPr fontId="1"/>
  </si>
  <si>
    <t>公益社団法人全国高等学校文化連盟</t>
  </si>
  <si>
    <t>助成金（市民青少年交流）</t>
    <rPh sb="0" eb="3">
      <t>ジョセイキン</t>
    </rPh>
    <rPh sb="4" eb="6">
      <t>シミン</t>
    </rPh>
    <rPh sb="6" eb="9">
      <t>セイショウネン</t>
    </rPh>
    <rPh sb="9" eb="11">
      <t>コウリュウ</t>
    </rPh>
    <phoneticPr fontId="1"/>
  </si>
  <si>
    <t>財団法人ジョン万次郎ホイットフィールド記念国際草の根交流センター</t>
    <rPh sb="0" eb="2">
      <t>ザイダン</t>
    </rPh>
    <phoneticPr fontId="1"/>
  </si>
  <si>
    <t>公益財団法人ジョン万次郎ホイットフィールド記念国際草の根交流センター</t>
  </si>
  <si>
    <t>助成金（海外公演）</t>
    <rPh sb="0" eb="3">
      <t>ジョセイキン</t>
    </rPh>
    <rPh sb="4" eb="6">
      <t>カイガイ</t>
    </rPh>
    <phoneticPr fontId="1"/>
  </si>
  <si>
    <t>特財</t>
    <rPh sb="0" eb="1">
      <t>トク</t>
    </rPh>
    <rPh sb="1" eb="2">
      <t>ザイ</t>
    </rPh>
    <phoneticPr fontId="1"/>
  </si>
  <si>
    <t>財団法人美術文化振興協会</t>
    <rPh sb="0" eb="2">
      <t>ザイダン</t>
    </rPh>
    <phoneticPr fontId="1"/>
  </si>
  <si>
    <t>財団法人美術文化振興協会</t>
  </si>
  <si>
    <t>公益財団法人新日鉄文化財団</t>
  </si>
  <si>
    <t>公益財団法人新日鉄住金文化財団</t>
  </si>
  <si>
    <t>助成金（海外公演）</t>
    <phoneticPr fontId="1"/>
  </si>
  <si>
    <t>公益財団法人山本能楽堂</t>
  </si>
  <si>
    <t>助成金（日本文化紹介）</t>
    <rPh sb="4" eb="6">
      <t>ニホン</t>
    </rPh>
    <rPh sb="6" eb="8">
      <t>ブンカ</t>
    </rPh>
    <rPh sb="8" eb="10">
      <t>ショウカイ</t>
    </rPh>
    <phoneticPr fontId="1"/>
  </si>
  <si>
    <t>社団法人アフリカ開発協会</t>
    <rPh sb="0" eb="2">
      <t>シャダン</t>
    </rPh>
    <phoneticPr fontId="1"/>
  </si>
  <si>
    <t>社団法人アフリカ開発協会</t>
  </si>
  <si>
    <r>
      <t>助成金（人材育成）</t>
    </r>
    <r>
      <rPr>
        <sz val="11"/>
        <color theme="1"/>
        <rFont val="Calibri"/>
        <family val="3"/>
        <charset val="128"/>
        <scheme val="minor"/>
      </rPr>
      <t/>
    </r>
    <rPh sb="4" eb="6">
      <t>ジンザイ</t>
    </rPh>
    <rPh sb="6" eb="8">
      <t>イクセイ</t>
    </rPh>
    <phoneticPr fontId="1"/>
  </si>
  <si>
    <t>公益財団法人日本国際連合協会</t>
    <rPh sb="0" eb="2">
      <t>コウエキ</t>
    </rPh>
    <phoneticPr fontId="1"/>
  </si>
  <si>
    <t>公益財団法人日本国際連合協会</t>
  </si>
  <si>
    <t>助成金（人材育成）</t>
    <rPh sb="4" eb="6">
      <t>ジンザイ</t>
    </rPh>
    <rPh sb="6" eb="8">
      <t>イクセイ</t>
    </rPh>
    <phoneticPr fontId="1"/>
  </si>
  <si>
    <t>助成金（日米交流支援）（訪日プログラム1/2）</t>
    <rPh sb="4" eb="6">
      <t>ニチベイ</t>
    </rPh>
    <rPh sb="6" eb="8">
      <t>コウリュウ</t>
    </rPh>
    <rPh sb="8" eb="10">
      <t>シエン</t>
    </rPh>
    <phoneticPr fontId="1"/>
  </si>
  <si>
    <t>助成金（日米交流支援）（訪日プログラム2/2）</t>
    <phoneticPr fontId="1"/>
  </si>
  <si>
    <t>助成金（日米交流支援）（訪米プログラム）</t>
    <rPh sb="13" eb="14">
      <t>コメ</t>
    </rPh>
    <phoneticPr fontId="1"/>
  </si>
  <si>
    <t>社団法人日本図書館協会</t>
    <phoneticPr fontId="1"/>
  </si>
  <si>
    <t>社団法人日本図書館協会</t>
  </si>
  <si>
    <t>一口50,000</t>
    <rPh sb="0" eb="2">
      <t>ヒトクチ</t>
    </rPh>
    <phoneticPr fontId="1"/>
  </si>
  <si>
    <t>平成24年6月5日
及び8月31日</t>
    <rPh sb="0" eb="2">
      <t>ヘイセイ</t>
    </rPh>
    <rPh sb="4" eb="5">
      <t>ネン</t>
    </rPh>
    <rPh sb="6" eb="7">
      <t>ガツ</t>
    </rPh>
    <rPh sb="8" eb="9">
      <t>ニチ</t>
    </rPh>
    <rPh sb="10" eb="11">
      <t>オヨ</t>
    </rPh>
    <rPh sb="13" eb="14">
      <t>ガツ</t>
    </rPh>
    <rPh sb="16" eb="17">
      <t>ニチ</t>
    </rPh>
    <phoneticPr fontId="1"/>
  </si>
  <si>
    <t>財団法人池坊華道会</t>
    <rPh sb="0" eb="2">
      <t>ザイダン</t>
    </rPh>
    <phoneticPr fontId="1"/>
  </si>
  <si>
    <t>一般財団法人池坊華道会</t>
  </si>
  <si>
    <t>公益財団法人日本棋院</t>
  </si>
  <si>
    <t>公益財団法人パシフィック・ミュージック・フェスティバル組織委員会</t>
    <phoneticPr fontId="1"/>
  </si>
  <si>
    <t>公益財団法人パシフィック・ミュージック・フェスティバル組織委員会</t>
  </si>
  <si>
    <t>助成金（海外公演）</t>
    <rPh sb="4" eb="6">
      <t>カイガイ</t>
    </rPh>
    <rPh sb="6" eb="8">
      <t>コウエン</t>
    </rPh>
    <phoneticPr fontId="1"/>
  </si>
  <si>
    <t>公益財団法人ユニジャパン</t>
    <phoneticPr fontId="1"/>
  </si>
  <si>
    <t>公益財団法人ユニジャパン</t>
  </si>
  <si>
    <t>助成金（日本文化紹介）</t>
    <phoneticPr fontId="1"/>
  </si>
  <si>
    <t>公益財団法人講道館</t>
    <phoneticPr fontId="1"/>
  </si>
  <si>
    <t>公益財団法人講道館</t>
  </si>
  <si>
    <t>財務省</t>
    <rPh sb="0" eb="3">
      <t>ザイムショウ</t>
    </rPh>
    <phoneticPr fontId="1"/>
  </si>
  <si>
    <t>国立印刷局</t>
    <phoneticPr fontId="1"/>
  </si>
  <si>
    <t>日本監査役協会</t>
    <rPh sb="0" eb="2">
      <t>ニホン</t>
    </rPh>
    <rPh sb="2" eb="4">
      <t>カンサ</t>
    </rPh>
    <rPh sb="4" eb="5">
      <t>ヤク</t>
    </rPh>
    <rPh sb="5" eb="7">
      <t>キョウカイ</t>
    </rPh>
    <phoneticPr fontId="10"/>
  </si>
  <si>
    <t>年会費</t>
  </si>
  <si>
    <t>・１名100,000円
・以降１名60,000円</t>
    <rPh sb="2" eb="3">
      <t>メイ</t>
    </rPh>
    <rPh sb="10" eb="11">
      <t>エン</t>
    </rPh>
    <rPh sb="13" eb="15">
      <t>イコウ</t>
    </rPh>
    <rPh sb="16" eb="17">
      <t>メイ</t>
    </rPh>
    <rPh sb="23" eb="24">
      <t>エン</t>
    </rPh>
    <phoneticPr fontId="10"/>
  </si>
  <si>
    <t>6/20</t>
    <phoneticPr fontId="10"/>
  </si>
  <si>
    <t>　当法人は、監査役の監査方法等の調査研究等を行っており、監査業務を行うにあたり、それら成果・情報を機関誌、講演会等の場を通じて得ることが必要であると判断したため。</t>
    <rPh sb="1" eb="2">
      <t>トウ</t>
    </rPh>
    <rPh sb="2" eb="4">
      <t>ホウジン</t>
    </rPh>
    <rPh sb="6" eb="8">
      <t>カンサ</t>
    </rPh>
    <rPh sb="8" eb="9">
      <t>ヤク</t>
    </rPh>
    <rPh sb="10" eb="12">
      <t>カンサ</t>
    </rPh>
    <rPh sb="12" eb="14">
      <t>ホウホウ</t>
    </rPh>
    <rPh sb="14" eb="15">
      <t>トウ</t>
    </rPh>
    <rPh sb="16" eb="18">
      <t>チョウサ</t>
    </rPh>
    <rPh sb="18" eb="20">
      <t>ケンキュウ</t>
    </rPh>
    <rPh sb="20" eb="21">
      <t>トウ</t>
    </rPh>
    <rPh sb="22" eb="23">
      <t>オコナ</t>
    </rPh>
    <rPh sb="28" eb="30">
      <t>カンサ</t>
    </rPh>
    <rPh sb="30" eb="32">
      <t>ギョウム</t>
    </rPh>
    <rPh sb="33" eb="34">
      <t>オコナ</t>
    </rPh>
    <rPh sb="43" eb="45">
      <t>セイカ</t>
    </rPh>
    <rPh sb="46" eb="48">
      <t>ジョウホウ</t>
    </rPh>
    <rPh sb="49" eb="52">
      <t>キカン</t>
    </rPh>
    <rPh sb="53" eb="55">
      <t>コウエン</t>
    </rPh>
    <rPh sb="55" eb="56">
      <t>カイ</t>
    </rPh>
    <rPh sb="56" eb="57">
      <t>トウ</t>
    </rPh>
    <rPh sb="58" eb="59">
      <t>バ</t>
    </rPh>
    <rPh sb="60" eb="61">
      <t>ツウ</t>
    </rPh>
    <rPh sb="63" eb="64">
      <t>エ</t>
    </rPh>
    <rPh sb="68" eb="70">
      <t>ヒツヨウ</t>
    </rPh>
    <rPh sb="74" eb="76">
      <t>ハンダン</t>
    </rPh>
    <phoneticPr fontId="10"/>
  </si>
  <si>
    <t>国所管</t>
  </si>
  <si>
    <t>日本印刷技術協会</t>
    <rPh sb="0" eb="2">
      <t>ニホン</t>
    </rPh>
    <rPh sb="2" eb="4">
      <t>インサツ</t>
    </rPh>
    <rPh sb="4" eb="6">
      <t>ギジュツ</t>
    </rPh>
    <rPh sb="6" eb="8">
      <t>キョウカイ</t>
    </rPh>
    <phoneticPr fontId="10"/>
  </si>
  <si>
    <t>公益社団法人日本印刷技術協会</t>
  </si>
  <si>
    <t>講習会への参加料</t>
    <rPh sb="0" eb="3">
      <t>コウシュウカイ</t>
    </rPh>
    <rPh sb="5" eb="7">
      <t>サンカ</t>
    </rPh>
    <rPh sb="7" eb="8">
      <t>リョウ</t>
    </rPh>
    <phoneticPr fontId="10"/>
  </si>
  <si>
    <t>7/10、7/31、8/31、2/28</t>
    <phoneticPr fontId="10"/>
  </si>
  <si>
    <t>日本プラントメンテナンス協会</t>
    <rPh sb="0" eb="2">
      <t>ニホン</t>
    </rPh>
    <rPh sb="12" eb="14">
      <t>キョウカイ</t>
    </rPh>
    <phoneticPr fontId="10"/>
  </si>
  <si>
    <t>公益社団法人日本プラントメンテナンス協会</t>
  </si>
  <si>
    <t>4/20、8/31、9/20、11/9、11/20、1/18</t>
    <phoneticPr fontId="10"/>
  </si>
  <si>
    <t>消防試験研究センター</t>
    <rPh sb="0" eb="2">
      <t>ショウボウ</t>
    </rPh>
    <rPh sb="2" eb="4">
      <t>シケン</t>
    </rPh>
    <rPh sb="4" eb="6">
      <t>ケンキュウ</t>
    </rPh>
    <phoneticPr fontId="10"/>
  </si>
  <si>
    <t>一般財団法人消防試験研究センター</t>
  </si>
  <si>
    <t>受験料</t>
    <rPh sb="0" eb="2">
      <t>ジュケン</t>
    </rPh>
    <rPh sb="2" eb="3">
      <t>リョウ</t>
    </rPh>
    <phoneticPr fontId="10"/>
  </si>
  <si>
    <t>4/20、5/10、10/9、11/30、12/20</t>
    <phoneticPr fontId="10"/>
  </si>
  <si>
    <t>特財</t>
    <rPh sb="0" eb="1">
      <t>トク</t>
    </rPh>
    <rPh sb="1" eb="2">
      <t>ザイ</t>
    </rPh>
    <phoneticPr fontId="10"/>
  </si>
  <si>
    <t>日本消防設備安全センター</t>
    <rPh sb="0" eb="2">
      <t>ニホン</t>
    </rPh>
    <rPh sb="2" eb="4">
      <t>ショウボウ</t>
    </rPh>
    <rPh sb="4" eb="6">
      <t>セツビ</t>
    </rPh>
    <rPh sb="6" eb="8">
      <t>アンゼン</t>
    </rPh>
    <phoneticPr fontId="10"/>
  </si>
  <si>
    <t>一般財団法人日本消防設備安全センター</t>
  </si>
  <si>
    <t>6/20、8/20、8/31、9/20、10/19、11/20、12/10、12/28、2/8、2/20、2/28、3/8、3/19、3/29</t>
    <phoneticPr fontId="10"/>
  </si>
  <si>
    <t>行政情報システム研究所</t>
    <rPh sb="0" eb="2">
      <t>ギョウセイ</t>
    </rPh>
    <rPh sb="2" eb="4">
      <t>ジョウホウ</t>
    </rPh>
    <rPh sb="8" eb="11">
      <t>ケンキュウジョ</t>
    </rPh>
    <phoneticPr fontId="10"/>
  </si>
  <si>
    <t>一般社団法人行政情報システム研究所</t>
  </si>
  <si>
    <t>霞が関WAN利用料</t>
    <rPh sb="0" eb="1">
      <t>カスミ</t>
    </rPh>
    <rPh sb="2" eb="3">
      <t>セキ</t>
    </rPh>
    <rPh sb="6" eb="9">
      <t>リヨウリョウ</t>
    </rPh>
    <phoneticPr fontId="10"/>
  </si>
  <si>
    <t>4/20、5/8、6/20、7/20、8/20、9/20、10/19、11/29、3/19</t>
    <phoneticPr fontId="10"/>
  </si>
  <si>
    <t>日本内部監査協会</t>
    <rPh sb="0" eb="2">
      <t>ニホン</t>
    </rPh>
    <rPh sb="2" eb="4">
      <t>ナイブ</t>
    </rPh>
    <rPh sb="4" eb="6">
      <t>カンサ</t>
    </rPh>
    <rPh sb="6" eb="8">
      <t>キョウカイ</t>
    </rPh>
    <phoneticPr fontId="10"/>
  </si>
  <si>
    <t>一般社団法人日本内部監査協会</t>
  </si>
  <si>
    <t>5/31、6/20、7/20</t>
    <phoneticPr fontId="10"/>
  </si>
  <si>
    <t>日本ボイラ協会</t>
    <rPh sb="0" eb="2">
      <t>ニホン</t>
    </rPh>
    <rPh sb="5" eb="7">
      <t>キョウカイ</t>
    </rPh>
    <phoneticPr fontId="10"/>
  </si>
  <si>
    <t>一般社団法人日本ボイラ協会</t>
  </si>
  <si>
    <t>5/10、8/10、9/28、12/20、3/8、3/29</t>
    <phoneticPr fontId="10"/>
  </si>
  <si>
    <t>造幣局</t>
    <phoneticPr fontId="1"/>
  </si>
  <si>
    <t>日本監査役協会</t>
    <rPh sb="0" eb="2">
      <t>ニホン</t>
    </rPh>
    <rPh sb="2" eb="5">
      <t>カンサヤク</t>
    </rPh>
    <rPh sb="5" eb="7">
      <t>キョウカイ</t>
    </rPh>
    <phoneticPr fontId="13"/>
  </si>
  <si>
    <t>日本監査役協会年会費
2012年度（5月から4月）</t>
    <rPh sb="0" eb="2">
      <t>ニホン</t>
    </rPh>
    <rPh sb="2" eb="5">
      <t>カンサヤク</t>
    </rPh>
    <rPh sb="5" eb="7">
      <t>キョウカイ</t>
    </rPh>
    <rPh sb="7" eb="10">
      <t>ネンカイヒ</t>
    </rPh>
    <rPh sb="15" eb="17">
      <t>ネンド</t>
    </rPh>
    <rPh sb="19" eb="20">
      <t>ガツ</t>
    </rPh>
    <rPh sb="23" eb="24">
      <t>ガツ</t>
    </rPh>
    <phoneticPr fontId="10"/>
  </si>
  <si>
    <t>1名　100,000
2名以降　60,000
計2名</t>
    <rPh sb="1" eb="2">
      <t>メイ</t>
    </rPh>
    <rPh sb="12" eb="15">
      <t>メイイコウ</t>
    </rPh>
    <rPh sb="23" eb="24">
      <t>ケイ</t>
    </rPh>
    <rPh sb="25" eb="26">
      <t>メイ</t>
    </rPh>
    <phoneticPr fontId="10"/>
  </si>
  <si>
    <t>4/24</t>
    <phoneticPr fontId="1"/>
  </si>
  <si>
    <t>　当法人は、監査役の監査方法等の調査研究等を行っており、刊行物の購読、セミナーへの参加等を通じて、監査の実効性の向上を図るため。</t>
    <phoneticPr fontId="10"/>
  </si>
  <si>
    <t>精密工学会</t>
    <rPh sb="0" eb="2">
      <t>セイミツ</t>
    </rPh>
    <rPh sb="2" eb="3">
      <t>コウ</t>
    </rPh>
    <rPh sb="3" eb="4">
      <t>ガク</t>
    </rPh>
    <rPh sb="4" eb="5">
      <t>カイ</t>
    </rPh>
    <phoneticPr fontId="10"/>
  </si>
  <si>
    <t>公益社団法人精密工学会</t>
  </si>
  <si>
    <t>2012年年会費（2月から1月）
2013年年会費（2月から1月）</t>
    <rPh sb="4" eb="5">
      <t>ネン</t>
    </rPh>
    <rPh sb="5" eb="8">
      <t>ネンカイヒ</t>
    </rPh>
    <rPh sb="10" eb="11">
      <t>ガツ</t>
    </rPh>
    <rPh sb="14" eb="15">
      <t>ガツ</t>
    </rPh>
    <rPh sb="22" eb="25">
      <t>ネンカイヒ</t>
    </rPh>
    <phoneticPr fontId="10"/>
  </si>
  <si>
    <t>150,000
（年額）</t>
    <phoneticPr fontId="10"/>
  </si>
  <si>
    <t>4/20
11/20</t>
    <phoneticPr fontId="10"/>
  </si>
  <si>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10"/>
  </si>
  <si>
    <t>日本医師会</t>
    <phoneticPr fontId="10"/>
  </si>
  <si>
    <t>公益社団法人日本医師会</t>
  </si>
  <si>
    <t>日本医師会会費
本局（3期分　4月から3月）
広島（年会費　4月から3月）</t>
    <rPh sb="12" eb="13">
      <t>キ</t>
    </rPh>
    <rPh sb="13" eb="14">
      <t>ブン</t>
    </rPh>
    <rPh sb="16" eb="17">
      <t>ガツ</t>
    </rPh>
    <rPh sb="20" eb="21">
      <t>ガツ</t>
    </rPh>
    <rPh sb="26" eb="29">
      <t>ネンカイヒ</t>
    </rPh>
    <rPh sb="31" eb="32">
      <t>ガツ</t>
    </rPh>
    <rPh sb="35" eb="36">
      <t>ガツ</t>
    </rPh>
    <phoneticPr fontId="10"/>
  </si>
  <si>
    <t>42,000
本局(1期あたり）
28,000
広島（年額）</t>
    <rPh sb="7" eb="9">
      <t>ホンキョク</t>
    </rPh>
    <rPh sb="24" eb="26">
      <t>ヒロシマ</t>
    </rPh>
    <phoneticPr fontId="10"/>
  </si>
  <si>
    <t>4/6
8/3
9/6
12/4</t>
    <phoneticPr fontId="10"/>
  </si>
  <si>
    <t>　日本医師会認定産業医として認定されるには、日本医師会に登録指定されることが必要であるため。</t>
    <rPh sb="1" eb="3">
      <t>ニホン</t>
    </rPh>
    <rPh sb="3" eb="6">
      <t>イシカイ</t>
    </rPh>
    <rPh sb="6" eb="8">
      <t>ニンテイ</t>
    </rPh>
    <rPh sb="8" eb="11">
      <t>サンギョウイ</t>
    </rPh>
    <rPh sb="14" eb="16">
      <t>ニンテイ</t>
    </rPh>
    <rPh sb="22" eb="24">
      <t>ニホン</t>
    </rPh>
    <rPh sb="24" eb="27">
      <t>イシカイ</t>
    </rPh>
    <rPh sb="28" eb="30">
      <t>トウロク</t>
    </rPh>
    <rPh sb="30" eb="32">
      <t>シテイ</t>
    </rPh>
    <rPh sb="38" eb="40">
      <t>ヒツヨウ</t>
    </rPh>
    <phoneticPr fontId="10"/>
  </si>
  <si>
    <t>産業環境管理協会</t>
    <rPh sb="0" eb="2">
      <t>サンギョウ</t>
    </rPh>
    <rPh sb="2" eb="4">
      <t>カンキョウ</t>
    </rPh>
    <rPh sb="4" eb="6">
      <t>カンリ</t>
    </rPh>
    <rPh sb="6" eb="8">
      <t>キョウカイ</t>
    </rPh>
    <phoneticPr fontId="10"/>
  </si>
  <si>
    <t>一般社団法人産業環境管理協会</t>
  </si>
  <si>
    <t>受講料及びテキスト代
（公害防止管理者）</t>
    <rPh sb="0" eb="3">
      <t>ジュコウリョウ</t>
    </rPh>
    <rPh sb="3" eb="4">
      <t>オヨ</t>
    </rPh>
    <rPh sb="9" eb="10">
      <t>ダイ</t>
    </rPh>
    <rPh sb="12" eb="14">
      <t>コウガイ</t>
    </rPh>
    <rPh sb="14" eb="16">
      <t>ボウシ</t>
    </rPh>
    <rPh sb="16" eb="19">
      <t>カンリシャ</t>
    </rPh>
    <phoneticPr fontId="10"/>
  </si>
  <si>
    <t>11/21,11/22,11/27,
12/7,12/14,12/14,
1/16,1/25,2/13</t>
    <phoneticPr fontId="10"/>
  </si>
  <si>
    <t>日本消防設備
安全センター</t>
    <rPh sb="0" eb="2">
      <t>ニホン</t>
    </rPh>
    <rPh sb="2" eb="4">
      <t>ショウボウ</t>
    </rPh>
    <rPh sb="4" eb="6">
      <t>セツビ</t>
    </rPh>
    <rPh sb="7" eb="9">
      <t>アンゼン</t>
    </rPh>
    <phoneticPr fontId="10"/>
  </si>
  <si>
    <t>受講料
（消防設備点検資格者等）</t>
    <phoneticPr fontId="10"/>
  </si>
  <si>
    <t>4/6,4/20,4/20,
4/27,4/27,7/31,
9/3,10/19</t>
    <phoneticPr fontId="10"/>
  </si>
  <si>
    <t xml:space="preserve">田附興風会
北野病院 </t>
    <phoneticPr fontId="10"/>
  </si>
  <si>
    <t>公益財団法人田附興風会</t>
  </si>
  <si>
    <t>公務災害に係る療養補償</t>
    <phoneticPr fontId="10"/>
  </si>
  <si>
    <t>7/27,8/31,9/21,
10/19,11/22,12/31
1/25,2/22</t>
    <phoneticPr fontId="10"/>
  </si>
  <si>
    <t>公財</t>
    <rPh sb="0" eb="1">
      <t>コウ</t>
    </rPh>
    <rPh sb="1" eb="2">
      <t>ザイ</t>
    </rPh>
    <phoneticPr fontId="10"/>
  </si>
  <si>
    <t xml:space="preserve">日本監査役協会 </t>
    <phoneticPr fontId="10"/>
  </si>
  <si>
    <t>研修参加費</t>
    <rPh sb="0" eb="2">
      <t>ケンシュウ</t>
    </rPh>
    <rPh sb="2" eb="5">
      <t>サンカヒ</t>
    </rPh>
    <phoneticPr fontId="10"/>
  </si>
  <si>
    <t>5/16,7/6,
11/14,11/21,12/7,
1/16</t>
    <phoneticPr fontId="10"/>
  </si>
  <si>
    <t>公社</t>
    <phoneticPr fontId="10"/>
  </si>
  <si>
    <t>日本プラント
メンテナンス協会</t>
    <rPh sb="0" eb="2">
      <t>ニホン</t>
    </rPh>
    <rPh sb="13" eb="15">
      <t>キョウカイ</t>
    </rPh>
    <phoneticPr fontId="10"/>
  </si>
  <si>
    <t>受講料
（自主保全士
機械保全技能士）</t>
    <rPh sb="0" eb="3">
      <t>ジュコウリョウ</t>
    </rPh>
    <rPh sb="5" eb="7">
      <t>ジシュ</t>
    </rPh>
    <rPh sb="7" eb="9">
      <t>ホゼン</t>
    </rPh>
    <rPh sb="9" eb="10">
      <t>シ</t>
    </rPh>
    <rPh sb="11" eb="13">
      <t>キカイ</t>
    </rPh>
    <rPh sb="13" eb="15">
      <t>ホゼン</t>
    </rPh>
    <rPh sb="15" eb="17">
      <t>ギノウ</t>
    </rPh>
    <rPh sb="17" eb="18">
      <t>シ</t>
    </rPh>
    <phoneticPr fontId="10"/>
  </si>
  <si>
    <t>8/3,8/10,8/17,8/31,
'11/30,12/21,12/31</t>
    <phoneticPr fontId="10"/>
  </si>
  <si>
    <t>日本万国博覧会記念機構</t>
    <phoneticPr fontId="1"/>
  </si>
  <si>
    <t>国際文化教育交流財団</t>
    <rPh sb="0" eb="2">
      <t>コクサイ</t>
    </rPh>
    <rPh sb="2" eb="4">
      <t>ブンカ</t>
    </rPh>
    <rPh sb="4" eb="6">
      <t>キョウイク</t>
    </rPh>
    <rPh sb="6" eb="8">
      <t>コウリュウ</t>
    </rPh>
    <rPh sb="8" eb="10">
      <t>ザイダン</t>
    </rPh>
    <phoneticPr fontId="10"/>
  </si>
  <si>
    <t>公益財団法人経団連国際教育交流財団</t>
  </si>
  <si>
    <t>日本万国博覧会記念基金事業助成金</t>
    <rPh sb="0" eb="2">
      <t>ニホン</t>
    </rPh>
    <rPh sb="2" eb="4">
      <t>バンコク</t>
    </rPh>
    <rPh sb="4" eb="7">
      <t>ハクランカイ</t>
    </rPh>
    <rPh sb="7" eb="9">
      <t>キネン</t>
    </rPh>
    <rPh sb="9" eb="11">
      <t>キキン</t>
    </rPh>
    <rPh sb="11" eb="13">
      <t>ジギョウ</t>
    </rPh>
    <rPh sb="13" eb="15">
      <t>ジョセイ</t>
    </rPh>
    <rPh sb="15" eb="16">
      <t>キン</t>
    </rPh>
    <phoneticPr fontId="10"/>
  </si>
  <si>
    <t>公財</t>
    <rPh sb="0" eb="1">
      <t>オオヤケ</t>
    </rPh>
    <rPh sb="1" eb="2">
      <t>ザイ</t>
    </rPh>
    <phoneticPr fontId="10"/>
  </si>
  <si>
    <t>現代人形劇センター</t>
    <rPh sb="0" eb="2">
      <t>ゲンダイ</t>
    </rPh>
    <rPh sb="2" eb="4">
      <t>ニンギョウ</t>
    </rPh>
    <rPh sb="4" eb="5">
      <t>ゲキ</t>
    </rPh>
    <phoneticPr fontId="1"/>
  </si>
  <si>
    <t>公益財団法人現代人形劇センター</t>
    <phoneticPr fontId="1"/>
  </si>
  <si>
    <t>日本万国博覧会記念基金事業助成金</t>
    <rPh sb="0" eb="2">
      <t>ニホン</t>
    </rPh>
    <rPh sb="2" eb="4">
      <t>バンコク</t>
    </rPh>
    <rPh sb="4" eb="7">
      <t>ハクランカイ</t>
    </rPh>
    <rPh sb="7" eb="9">
      <t>キネン</t>
    </rPh>
    <rPh sb="9" eb="11">
      <t>キキン</t>
    </rPh>
    <rPh sb="11" eb="13">
      <t>ジギョウ</t>
    </rPh>
    <rPh sb="13" eb="15">
      <t>ジョセイ</t>
    </rPh>
    <rPh sb="15" eb="16">
      <t>キン</t>
    </rPh>
    <phoneticPr fontId="1"/>
  </si>
  <si>
    <t>公財</t>
    <rPh sb="0" eb="1">
      <t>オオヤケ</t>
    </rPh>
    <rPh sb="1" eb="2">
      <t>ザイ</t>
    </rPh>
    <phoneticPr fontId="1"/>
  </si>
  <si>
    <t>国際音楽交流協会</t>
    <rPh sb="0" eb="2">
      <t>コクサイ</t>
    </rPh>
    <rPh sb="2" eb="4">
      <t>オンガク</t>
    </rPh>
    <rPh sb="4" eb="6">
      <t>コウリュウ</t>
    </rPh>
    <rPh sb="6" eb="8">
      <t>キョウカイ</t>
    </rPh>
    <phoneticPr fontId="10"/>
  </si>
  <si>
    <t>社団法人国際音楽交流協会</t>
  </si>
  <si>
    <t>パシフィック・ミュージック・フェスティバル組織委員会</t>
    <rPh sb="21" eb="23">
      <t>ソシキ</t>
    </rPh>
    <rPh sb="23" eb="26">
      <t>イインカイ</t>
    </rPh>
    <phoneticPr fontId="1"/>
  </si>
  <si>
    <t>公益財団法人パシフィック・ミュージック・フェスティバル組織委員会</t>
    <rPh sb="0" eb="2">
      <t>コウエキ</t>
    </rPh>
    <rPh sb="2" eb="4">
      <t>ザイダン</t>
    </rPh>
    <rPh sb="4" eb="6">
      <t>ホウジン</t>
    </rPh>
    <phoneticPr fontId="1"/>
  </si>
  <si>
    <t>低温工学・超電導学会</t>
    <phoneticPr fontId="1"/>
  </si>
  <si>
    <t>公益社団法人低温工学・超電導学会</t>
    <phoneticPr fontId="1"/>
  </si>
  <si>
    <t>文部科学省</t>
    <rPh sb="0" eb="2">
      <t>モンブ</t>
    </rPh>
    <rPh sb="2" eb="5">
      <t>カガクショウ</t>
    </rPh>
    <phoneticPr fontId="1"/>
  </si>
  <si>
    <t>国立高等専門学校機構</t>
    <phoneticPr fontId="1"/>
  </si>
  <si>
    <t>公益社団法人　応用物理学会</t>
    <rPh sb="0" eb="2">
      <t>コウエキ</t>
    </rPh>
    <rPh sb="2" eb="6">
      <t>シャダンホウジン</t>
    </rPh>
    <phoneticPr fontId="1"/>
  </si>
  <si>
    <t>論文掲載料</t>
    <rPh sb="0" eb="2">
      <t>ロンブン</t>
    </rPh>
    <rPh sb="2" eb="5">
      <t>ケイサイリョウ</t>
    </rPh>
    <phoneticPr fontId="1"/>
  </si>
  <si>
    <t>特例社団法人　環境科学会</t>
    <rPh sb="0" eb="2">
      <t>トクレイ</t>
    </rPh>
    <rPh sb="2" eb="6">
      <t>シャダンホウジン</t>
    </rPh>
    <rPh sb="7" eb="9">
      <t>カンキョウ</t>
    </rPh>
    <rPh sb="9" eb="11">
      <t>カガク</t>
    </rPh>
    <rPh sb="11" eb="12">
      <t>カイ</t>
    </rPh>
    <phoneticPr fontId="1"/>
  </si>
  <si>
    <t>公益社団法人　環境科学会</t>
  </si>
  <si>
    <t>特例社団法人　日本金属学会</t>
    <rPh sb="0" eb="2">
      <t>トクレイ</t>
    </rPh>
    <rPh sb="2" eb="6">
      <t>シャダンホウジン</t>
    </rPh>
    <rPh sb="7" eb="9">
      <t>ニホン</t>
    </rPh>
    <rPh sb="9" eb="11">
      <t>キンゾク</t>
    </rPh>
    <rPh sb="11" eb="13">
      <t>ガッカイ</t>
    </rPh>
    <phoneticPr fontId="1"/>
  </si>
  <si>
    <t>公益社団法人日本金属学会</t>
  </si>
  <si>
    <t>特例社団法人　日本ネットワークインフォメーションセンター</t>
    <rPh sb="0" eb="2">
      <t>トクレイ</t>
    </rPh>
    <rPh sb="2" eb="6">
      <t>シャダンホウジン</t>
    </rPh>
    <rPh sb="7" eb="9">
      <t>ニホン</t>
    </rPh>
    <phoneticPr fontId="1"/>
  </si>
  <si>
    <t>一般社団法人日本ネットワークインフォメーションセンター</t>
  </si>
  <si>
    <t>IPアドレス、AS番号維持料</t>
    <rPh sb="9" eb="11">
      <t>バンゴウ</t>
    </rPh>
    <rPh sb="11" eb="13">
      <t>イジ</t>
    </rPh>
    <rPh sb="13" eb="14">
      <t>リョウ</t>
    </rPh>
    <phoneticPr fontId="1"/>
  </si>
  <si>
    <t>4/2、4/10、4/11、4/12、4/13、4/16、4/17、4/27、5/8、5/14。5/18、5/21、5/28、6/13、7/2、7/13</t>
    <phoneticPr fontId="1"/>
  </si>
  <si>
    <t>（特社）九州経済連合会</t>
    <rPh sb="10" eb="11">
      <t>カイ</t>
    </rPh>
    <phoneticPr fontId="1"/>
  </si>
  <si>
    <t>一般社団法人九州経済連合会</t>
  </si>
  <si>
    <t>法人会費</t>
    <phoneticPr fontId="1"/>
  </si>
  <si>
    <t>4/19，4/23，4/24　5/15，7/3
（5校から支出を行っている。）</t>
    <phoneticPr fontId="1"/>
  </si>
  <si>
    <t>産学連携及び国際交流の推進並びに減少傾向にあるインターンシップの受入企業先の新規開拓のため，九州経済連合会の会員で構成されている産業振興委員会及び国際委員会に参加し，産業界の最新情報の入手及び意見交換を行うため。また，大学学長，高専校長等が参加する「産学連携懇談会」及び大学及び高専の産学連携センター長等が参加する「産学連携連絡会」において，意見交換及び取組み事例の紹介等を行うことにより，九州・山口地域の地域社会発展に資することができる。各校を主体として活動に参加しているため，法人として複数口の支出を行っている。</t>
    <phoneticPr fontId="1"/>
  </si>
  <si>
    <t>（公社）日本工学教育協会</t>
  </si>
  <si>
    <t>公益社団法人日本工学教育協会</t>
  </si>
  <si>
    <t>団体学校団体会員</t>
    <phoneticPr fontId="1"/>
  </si>
  <si>
    <t>5/14，6/4，6/5，6/6，6/7，6/8，6/11，6/13，6/25，6/28，7/2，7/6，7/10，8/8，9/3，9/5，9/10，9/25，11/1，11/5，11/6，12/3，12/5，12/6，12/12
（28校から支出を行っている。）</t>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</si>
  <si>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phoneticPr fontId="1"/>
  </si>
  <si>
    <t>東南アジア太平洋地区工学教育協会会費</t>
    <phoneticPr fontId="1"/>
  </si>
  <si>
    <t>8/3、8/6，8/8，8/12，8/16，8/20，9/10，1/8
（14校から支出を行っている。）</t>
    <phoneticPr fontId="1"/>
  </si>
  <si>
    <t>工学教育に係る東南アジア・太平洋地区の最新動向の調査及び意見交換を行うため。
また，海外企業・学術機関との繋がりや連携が密にとれ，国際研究や国際協力に有益なため。協会として学校を単位とした加入をルールとしているため，法人として複数口の支出を行っている。</t>
    <phoneticPr fontId="1"/>
  </si>
  <si>
    <t>（特社）日本図書館協会</t>
    <phoneticPr fontId="1"/>
  </si>
  <si>
    <t>年会費
（施設会員）</t>
    <phoneticPr fontId="1"/>
  </si>
  <si>
    <t>23,000
37,000
50,000</t>
    <phoneticPr fontId="1"/>
  </si>
  <si>
    <t>4/3、4/4，4/5，4/6，4/10，4/11，4/12，4/13，4/16，4/17，4/18，4/19，4/23，4/24，4/26　5/1，5/7，5/8，5/9，5/10，5/11，5/14，5/17，5/18，5/22，5/25　6/4，6/12，9/10
（41校から支出を行っている。）</t>
    <phoneticPr fontId="1"/>
  </si>
  <si>
    <t>図書館の最新動向及び関連法令について把握し，また，設置する図書館の運営を行うためには，他自治体や大学の設置する図書館の情報を得ることが必須であり，当該情報は（特社）日本図書館協会会員にならなければ収集が困難であるため。協会として図書館を単位とした加入をルールとしているため，法人として複数口の支出を行っている。
［最低限度以上の会費を支払っている理由］
　会費の別により提供される資料に差があるため，各学校の判断により支払う会費区分に差がある。</t>
    <phoneticPr fontId="1"/>
  </si>
  <si>
    <t>日本学生支援機構</t>
    <phoneticPr fontId="1"/>
  </si>
  <si>
    <t>（特財）日本語教育振興協会</t>
    <rPh sb="1" eb="2">
      <t>トク</t>
    </rPh>
    <rPh sb="2" eb="3">
      <t>ザイ</t>
    </rPh>
    <rPh sb="4" eb="7">
      <t>ニホンゴ</t>
    </rPh>
    <rPh sb="7" eb="9">
      <t>キョウイク</t>
    </rPh>
    <rPh sb="9" eb="11">
      <t>シンコウ</t>
    </rPh>
    <rPh sb="11" eb="13">
      <t>キョウカイ</t>
    </rPh>
    <phoneticPr fontId="10"/>
  </si>
  <si>
    <t>財団法人日本語教育振興協会</t>
  </si>
  <si>
    <t>法人会費（法人会員、年会費）</t>
    <rPh sb="0" eb="2">
      <t>ホウジン</t>
    </rPh>
    <rPh sb="2" eb="4">
      <t>カイヒ</t>
    </rPh>
    <rPh sb="5" eb="7">
      <t>ホウジン</t>
    </rPh>
    <rPh sb="7" eb="9">
      <t>カイイン</t>
    </rPh>
    <rPh sb="10" eb="13">
      <t>ネンカイヒ</t>
    </rPh>
    <phoneticPr fontId="10"/>
  </si>
  <si>
    <t>機関毎に120,000＋（250×学生定員数（千円未満切捨て））</t>
    <phoneticPr fontId="10"/>
  </si>
  <si>
    <t>5/11、5/17</t>
    <phoneticPr fontId="10"/>
  </si>
  <si>
    <t>配布される専門誌や研究会・研修会等に参加することにより、法務省の出入国管理行政、文部科学省の留学生受入政策、外務省の在外公館における出入国に係る査証行政及び自治体の外国人対応等の最新情報を得るため。また、会員になることで、同財団が実施する認証システム（中国の学位・学歴を認証するシステム）が利用でき、中国人学生の入学選考を円滑・適正に行うことができる。なお、機関毎に会員になることが必要であるため、東京と大阪それぞれで会員となっている。</t>
    <phoneticPr fontId="10"/>
  </si>
  <si>
    <t>国所管</t>
    <phoneticPr fontId="10"/>
  </si>
  <si>
    <t>研修費</t>
    <rPh sb="0" eb="3">
      <t>ケンシュウヒ</t>
    </rPh>
    <phoneticPr fontId="10"/>
  </si>
  <si>
    <t>1/22、2/26</t>
    <phoneticPr fontId="10"/>
  </si>
  <si>
    <t>（公財）大阪国際交流センター</t>
    <rPh sb="1" eb="2">
      <t>コウ</t>
    </rPh>
    <rPh sb="2" eb="3">
      <t>ザイ</t>
    </rPh>
    <rPh sb="4" eb="6">
      <t>オオサカ</t>
    </rPh>
    <rPh sb="6" eb="8">
      <t>コクサイ</t>
    </rPh>
    <rPh sb="8" eb="10">
      <t>コウリュウ</t>
    </rPh>
    <phoneticPr fontId="10"/>
  </si>
  <si>
    <t>助成金</t>
    <rPh sb="0" eb="3">
      <t>ジョセイキン</t>
    </rPh>
    <phoneticPr fontId="10"/>
  </si>
  <si>
    <t>7/27</t>
    <phoneticPr fontId="10"/>
  </si>
  <si>
    <t>1/31</t>
    <phoneticPr fontId="10"/>
  </si>
  <si>
    <t>本機構大阪日本語教育センターの隣接施設であり、入学式及び卒業式等に利用する機会が多く、会員となることで施設使用料の割引が適用されるため。また、当該法人とは協働して留学生の交流事業を実施する機会が多い。</t>
    <phoneticPr fontId="10"/>
  </si>
  <si>
    <t>科学技術振興機構</t>
    <phoneticPr fontId="1"/>
  </si>
  <si>
    <t>社団法人
新技術協会</t>
    <rPh sb="0" eb="2">
      <t>シャダン</t>
    </rPh>
    <rPh sb="2" eb="4">
      <t>ホウジン</t>
    </rPh>
    <rPh sb="5" eb="8">
      <t>シンギジュツ</t>
    </rPh>
    <rPh sb="8" eb="10">
      <t>キョウカイ</t>
    </rPh>
    <phoneticPr fontId="10"/>
  </si>
  <si>
    <t>一般社団法人新技術協会</t>
  </si>
  <si>
    <t>研修・講習会参加費</t>
    <rPh sb="0" eb="2">
      <t>ケンシュウ</t>
    </rPh>
    <rPh sb="3" eb="6">
      <t>コウシュウカイ</t>
    </rPh>
    <rPh sb="6" eb="8">
      <t>サンカ</t>
    </rPh>
    <rPh sb="8" eb="9">
      <t>ヒ</t>
    </rPh>
    <phoneticPr fontId="10"/>
  </si>
  <si>
    <t>2012/5/7</t>
    <phoneticPr fontId="10"/>
  </si>
  <si>
    <t>財団法人
衛星測位利用推進センター</t>
    <rPh sb="0" eb="2">
      <t>ザイダン</t>
    </rPh>
    <rPh sb="2" eb="4">
      <t>ホウジン</t>
    </rPh>
    <rPh sb="5" eb="7">
      <t>エイセイ</t>
    </rPh>
    <rPh sb="7" eb="9">
      <t>ソクイ</t>
    </rPh>
    <rPh sb="9" eb="11">
      <t>リヨウ</t>
    </rPh>
    <rPh sb="11" eb="13">
      <t>スイシン</t>
    </rPh>
    <phoneticPr fontId="10"/>
  </si>
  <si>
    <t>一般財団法人衛星測位利用推進センター</t>
  </si>
  <si>
    <t>開発費</t>
    <rPh sb="0" eb="3">
      <t>カイハツヒ</t>
    </rPh>
    <phoneticPr fontId="10"/>
  </si>
  <si>
    <t>2012/5/10</t>
    <phoneticPr fontId="10"/>
  </si>
  <si>
    <t>2012/5/22</t>
    <phoneticPr fontId="10"/>
  </si>
  <si>
    <t>社団法人
高分子学会</t>
    <rPh sb="0" eb="4">
      <t>シャダンホウジン</t>
    </rPh>
    <rPh sb="5" eb="8">
      <t>コウブンシ</t>
    </rPh>
    <rPh sb="8" eb="10">
      <t>ガッカイ</t>
    </rPh>
    <phoneticPr fontId="10"/>
  </si>
  <si>
    <t>公益社団法人高分子学会</t>
  </si>
  <si>
    <t>出展料</t>
    <rPh sb="0" eb="3">
      <t>シュッテンリョウ</t>
    </rPh>
    <phoneticPr fontId="10"/>
  </si>
  <si>
    <t>2012/6/6</t>
    <phoneticPr fontId="10"/>
  </si>
  <si>
    <t>社団法人
日本化学会</t>
    <rPh sb="0" eb="4">
      <t>シャダンホウジン</t>
    </rPh>
    <rPh sb="5" eb="7">
      <t>ニホン</t>
    </rPh>
    <rPh sb="7" eb="10">
      <t>カガクカイ</t>
    </rPh>
    <phoneticPr fontId="10"/>
  </si>
  <si>
    <t>公益社団法人日本化学会</t>
  </si>
  <si>
    <t>会誌代</t>
    <rPh sb="0" eb="2">
      <t>カイシ</t>
    </rPh>
    <rPh sb="2" eb="3">
      <t>ダイ</t>
    </rPh>
    <phoneticPr fontId="10"/>
  </si>
  <si>
    <t>社団法人
日本生物工学会</t>
    <rPh sb="0" eb="4">
      <t>シャダンホウジン</t>
    </rPh>
    <rPh sb="5" eb="7">
      <t>ニホン</t>
    </rPh>
    <rPh sb="7" eb="9">
      <t>セイブツ</t>
    </rPh>
    <rPh sb="9" eb="11">
      <t>コウガク</t>
    </rPh>
    <rPh sb="11" eb="12">
      <t>カイ</t>
    </rPh>
    <phoneticPr fontId="10"/>
  </si>
  <si>
    <t>公益社団法人日本生物工学会</t>
  </si>
  <si>
    <t>国際シンポジウム経費</t>
    <rPh sb="0" eb="2">
      <t>コクサイ</t>
    </rPh>
    <rPh sb="8" eb="10">
      <t>ケイヒ</t>
    </rPh>
    <phoneticPr fontId="10"/>
  </si>
  <si>
    <t>2012/5/25</t>
    <phoneticPr fontId="10"/>
  </si>
  <si>
    <t>2012/5/14</t>
    <phoneticPr fontId="10"/>
  </si>
  <si>
    <t>社団法人
日本複製権センター</t>
    <rPh sb="0" eb="4">
      <t>シャダンホウジン</t>
    </rPh>
    <rPh sb="5" eb="7">
      <t>ニホン</t>
    </rPh>
    <rPh sb="7" eb="9">
      <t>フクセイ</t>
    </rPh>
    <rPh sb="9" eb="10">
      <t>ケン</t>
    </rPh>
    <phoneticPr fontId="10"/>
  </si>
  <si>
    <t>公益社団法人日本複製権センター</t>
  </si>
  <si>
    <t>著作権料</t>
    <rPh sb="0" eb="4">
      <t>チョサクケンリョウ</t>
    </rPh>
    <phoneticPr fontId="10"/>
  </si>
  <si>
    <t>2012/6/29</t>
    <phoneticPr fontId="10"/>
  </si>
  <si>
    <t>財団法人
高輝度光科学研究センター</t>
    <rPh sb="0" eb="2">
      <t>ザイダン</t>
    </rPh>
    <rPh sb="2" eb="4">
      <t>ホウジン</t>
    </rPh>
    <rPh sb="5" eb="6">
      <t>タカ</t>
    </rPh>
    <rPh sb="6" eb="7">
      <t>カガヤ</t>
    </rPh>
    <rPh sb="7" eb="8">
      <t>ド</t>
    </rPh>
    <rPh sb="8" eb="9">
      <t>ヒカリ</t>
    </rPh>
    <rPh sb="9" eb="11">
      <t>カガク</t>
    </rPh>
    <rPh sb="11" eb="13">
      <t>ケンキュウ</t>
    </rPh>
    <phoneticPr fontId="10"/>
  </si>
  <si>
    <t>公益財団法人高輝度光科学研究センター</t>
  </si>
  <si>
    <t>施設使用料</t>
    <rPh sb="0" eb="2">
      <t>シセツ</t>
    </rPh>
    <rPh sb="2" eb="5">
      <t>シヨウリョウ</t>
    </rPh>
    <phoneticPr fontId="10"/>
  </si>
  <si>
    <t>2012/5/8</t>
    <phoneticPr fontId="10"/>
  </si>
  <si>
    <t>2012/6/8</t>
    <phoneticPr fontId="10"/>
  </si>
  <si>
    <t>社団法人
高分子学会</t>
    <rPh sb="0" eb="2">
      <t>シャダン</t>
    </rPh>
    <rPh sb="2" eb="4">
      <t>ホウジン</t>
    </rPh>
    <rPh sb="5" eb="8">
      <t>コウブンシ</t>
    </rPh>
    <rPh sb="8" eb="10">
      <t>ガッカイ</t>
    </rPh>
    <phoneticPr fontId="10"/>
  </si>
  <si>
    <t>施設利用料</t>
    <rPh sb="0" eb="2">
      <t>シセツ</t>
    </rPh>
    <rPh sb="2" eb="5">
      <t>リヨウリョウ</t>
    </rPh>
    <phoneticPr fontId="10"/>
  </si>
  <si>
    <t>2012/5/23</t>
    <phoneticPr fontId="10"/>
  </si>
  <si>
    <t>財団法人
名古屋産業科学研究所</t>
    <rPh sb="0" eb="2">
      <t>ザイダン</t>
    </rPh>
    <rPh sb="2" eb="4">
      <t>ホウジン</t>
    </rPh>
    <rPh sb="5" eb="8">
      <t>ナゴヤ</t>
    </rPh>
    <phoneticPr fontId="10"/>
  </si>
  <si>
    <t>公益財団法人名古屋産業科学研究所</t>
  </si>
  <si>
    <t>特許出願支援制度経費</t>
    <rPh sb="0" eb="2">
      <t>トッキョ</t>
    </rPh>
    <rPh sb="2" eb="4">
      <t>シュツガン</t>
    </rPh>
    <rPh sb="4" eb="6">
      <t>シエン</t>
    </rPh>
    <rPh sb="6" eb="8">
      <t>セイド</t>
    </rPh>
    <rPh sb="8" eb="10">
      <t>ケイヒ</t>
    </rPh>
    <phoneticPr fontId="10"/>
  </si>
  <si>
    <t>2012/7/25</t>
    <phoneticPr fontId="10"/>
  </si>
  <si>
    <t>2012/7/31</t>
    <phoneticPr fontId="10"/>
  </si>
  <si>
    <t>2012/8/8</t>
    <phoneticPr fontId="10"/>
  </si>
  <si>
    <t>社団法人
日本工学アカデミー</t>
    <rPh sb="0" eb="2">
      <t>シャダン</t>
    </rPh>
    <rPh sb="2" eb="4">
      <t>ホウジン</t>
    </rPh>
    <rPh sb="5" eb="7">
      <t>ニホン</t>
    </rPh>
    <rPh sb="7" eb="9">
      <t>コウガク</t>
    </rPh>
    <phoneticPr fontId="10"/>
  </si>
  <si>
    <t>公益社団法人日本工学アカデミー</t>
  </si>
  <si>
    <t>賛助金</t>
    <rPh sb="0" eb="3">
      <t>サンジョキン</t>
    </rPh>
    <phoneticPr fontId="10"/>
  </si>
  <si>
    <t>2012/9/26</t>
    <phoneticPr fontId="10"/>
  </si>
  <si>
    <t>社団法人
科学技術国際交流センター</t>
    <rPh sb="0" eb="2">
      <t>シャダン</t>
    </rPh>
    <rPh sb="2" eb="4">
      <t>ホウジン</t>
    </rPh>
    <rPh sb="5" eb="7">
      <t>カガク</t>
    </rPh>
    <rPh sb="7" eb="9">
      <t>ギジュツ</t>
    </rPh>
    <rPh sb="9" eb="11">
      <t>コクサイ</t>
    </rPh>
    <rPh sb="11" eb="13">
      <t>コウリュウ</t>
    </rPh>
    <phoneticPr fontId="10"/>
  </si>
  <si>
    <t>公益社団法人科学技術国際交流センター</t>
  </si>
  <si>
    <t>会費</t>
    <rPh sb="0" eb="2">
      <t>カイヒ</t>
    </rPh>
    <phoneticPr fontId="10"/>
  </si>
  <si>
    <t>2012/8/17</t>
    <phoneticPr fontId="10"/>
  </si>
  <si>
    <t>事業実施にあたり、関係機関・有識者とのネットワーク構築や、シンポジウム参加などにより情報収集等を行う必要があるため</t>
    <rPh sb="0" eb="2">
      <t>ジギョウ</t>
    </rPh>
    <rPh sb="2" eb="4">
      <t>ジッシ</t>
    </rPh>
    <rPh sb="9" eb="11">
      <t>カンケイ</t>
    </rPh>
    <rPh sb="11" eb="13">
      <t>キカン</t>
    </rPh>
    <rPh sb="14" eb="17">
      <t>ユウシキシャ</t>
    </rPh>
    <rPh sb="25" eb="27">
      <t>コウチク</t>
    </rPh>
    <rPh sb="35" eb="37">
      <t>サンカ</t>
    </rPh>
    <rPh sb="42" eb="44">
      <t>ジョウホウ</t>
    </rPh>
    <rPh sb="44" eb="47">
      <t>シュウシュウナド</t>
    </rPh>
    <rPh sb="48" eb="49">
      <t>オコナ</t>
    </rPh>
    <rPh sb="50" eb="52">
      <t>ヒツヨウ</t>
    </rPh>
    <phoneticPr fontId="10"/>
  </si>
  <si>
    <t>財団法人
日本科学技術振興財団</t>
    <rPh sb="0" eb="2">
      <t>ザイダン</t>
    </rPh>
    <rPh sb="2" eb="4">
      <t>ホウジン</t>
    </rPh>
    <rPh sb="5" eb="7">
      <t>ニホン</t>
    </rPh>
    <rPh sb="7" eb="9">
      <t>カガク</t>
    </rPh>
    <rPh sb="9" eb="11">
      <t>ギジュツ</t>
    </rPh>
    <rPh sb="11" eb="13">
      <t>シンコウ</t>
    </rPh>
    <rPh sb="13" eb="15">
      <t>ザイダン</t>
    </rPh>
    <phoneticPr fontId="10"/>
  </si>
  <si>
    <t>公益財団法人日本科学技術振興財団</t>
  </si>
  <si>
    <t>2012/8/29</t>
    <phoneticPr fontId="10"/>
  </si>
  <si>
    <t>財団法人
日本デザイン振興会</t>
    <rPh sb="0" eb="2">
      <t>ザイダン</t>
    </rPh>
    <rPh sb="2" eb="4">
      <t>ホウジン</t>
    </rPh>
    <rPh sb="5" eb="7">
      <t>ニホン</t>
    </rPh>
    <rPh sb="11" eb="14">
      <t>シンコウカイ</t>
    </rPh>
    <phoneticPr fontId="10"/>
  </si>
  <si>
    <t>公益財団法人日本デザイン振興会</t>
  </si>
  <si>
    <t>審査料</t>
    <rPh sb="0" eb="3">
      <t>シンサリョウ</t>
    </rPh>
    <phoneticPr fontId="10"/>
  </si>
  <si>
    <t>2012/7/9</t>
    <phoneticPr fontId="10"/>
  </si>
  <si>
    <t>財団法人
日本博物館協会</t>
    <rPh sb="0" eb="2">
      <t>ザイダン</t>
    </rPh>
    <rPh sb="2" eb="4">
      <t>ホウジン</t>
    </rPh>
    <phoneticPr fontId="10"/>
  </si>
  <si>
    <t>公益財団法人日本博物館協会</t>
  </si>
  <si>
    <t>損害保険料</t>
    <rPh sb="0" eb="2">
      <t>ソンガイ</t>
    </rPh>
    <rPh sb="2" eb="5">
      <t>ホケンリョウ</t>
    </rPh>
    <phoneticPr fontId="10"/>
  </si>
  <si>
    <t>2012/7/24</t>
    <phoneticPr fontId="10"/>
  </si>
  <si>
    <t>2012/9/24</t>
    <phoneticPr fontId="10"/>
  </si>
  <si>
    <t>財団法人
日本船員厚生協会 </t>
    <rPh sb="0" eb="2">
      <t>ザイダン</t>
    </rPh>
    <rPh sb="2" eb="4">
      <t>ホウジン</t>
    </rPh>
    <phoneticPr fontId="10"/>
  </si>
  <si>
    <t>財団法人日本船員厚生協会</t>
  </si>
  <si>
    <t>会場使用料</t>
    <rPh sb="0" eb="2">
      <t>カイジョウ</t>
    </rPh>
    <rPh sb="2" eb="5">
      <t>シヨウリョウ</t>
    </rPh>
    <phoneticPr fontId="10"/>
  </si>
  <si>
    <t>2012/7/27</t>
    <phoneticPr fontId="10"/>
  </si>
  <si>
    <t>会議関係経費</t>
    <rPh sb="0" eb="2">
      <t>カイギ</t>
    </rPh>
    <rPh sb="2" eb="4">
      <t>カンケイ</t>
    </rPh>
    <rPh sb="4" eb="6">
      <t>ケイヒ</t>
    </rPh>
    <phoneticPr fontId="10"/>
  </si>
  <si>
    <t>財団法人
高輝度光科学研究センター</t>
    <rPh sb="0" eb="1">
      <t>ザイ</t>
    </rPh>
    <rPh sb="1" eb="2">
      <t>ダン</t>
    </rPh>
    <rPh sb="2" eb="4">
      <t>ホウジン</t>
    </rPh>
    <rPh sb="5" eb="6">
      <t>タカ</t>
    </rPh>
    <rPh sb="6" eb="7">
      <t>カガヤ</t>
    </rPh>
    <rPh sb="7" eb="8">
      <t>ド</t>
    </rPh>
    <rPh sb="8" eb="9">
      <t>ヒカリ</t>
    </rPh>
    <rPh sb="9" eb="11">
      <t>カガク</t>
    </rPh>
    <rPh sb="11" eb="13">
      <t>ケンキュウ</t>
    </rPh>
    <phoneticPr fontId="10"/>
  </si>
  <si>
    <t>財団法人
筑波学都資金財団</t>
    <rPh sb="0" eb="1">
      <t>ザイ</t>
    </rPh>
    <rPh sb="1" eb="2">
      <t>ダン</t>
    </rPh>
    <rPh sb="2" eb="4">
      <t>ホウジン</t>
    </rPh>
    <rPh sb="5" eb="7">
      <t>ツクバ</t>
    </rPh>
    <rPh sb="7" eb="8">
      <t>ガク</t>
    </rPh>
    <rPh sb="8" eb="9">
      <t>ト</t>
    </rPh>
    <rPh sb="9" eb="11">
      <t>シキン</t>
    </rPh>
    <rPh sb="11" eb="13">
      <t>ザイダン</t>
    </rPh>
    <phoneticPr fontId="10"/>
  </si>
  <si>
    <t>一般財団法人筑波学都資金財団</t>
  </si>
  <si>
    <t>社団法人
日本複製権センター</t>
    <rPh sb="0" eb="2">
      <t>シャダン</t>
    </rPh>
    <rPh sb="2" eb="4">
      <t>ホウジン</t>
    </rPh>
    <rPh sb="5" eb="7">
      <t>ニホン</t>
    </rPh>
    <rPh sb="7" eb="9">
      <t>フクセイ</t>
    </rPh>
    <rPh sb="9" eb="10">
      <t>ケン</t>
    </rPh>
    <phoneticPr fontId="10"/>
  </si>
  <si>
    <t>著作権料</t>
    <rPh sb="0" eb="3">
      <t>チョサクケン</t>
    </rPh>
    <rPh sb="3" eb="4">
      <t>リョウ</t>
    </rPh>
    <phoneticPr fontId="10"/>
  </si>
  <si>
    <t>財団法人
広島平和文化センター</t>
    <rPh sb="0" eb="1">
      <t>ザイ</t>
    </rPh>
    <rPh sb="1" eb="2">
      <t>ダン</t>
    </rPh>
    <rPh sb="2" eb="4">
      <t>ホウジン</t>
    </rPh>
    <rPh sb="5" eb="7">
      <t>ヒロシマ</t>
    </rPh>
    <rPh sb="7" eb="9">
      <t>ヘイワ</t>
    </rPh>
    <rPh sb="9" eb="11">
      <t>ブンカ</t>
    </rPh>
    <phoneticPr fontId="10"/>
  </si>
  <si>
    <t>公益財団法人広島平和文化センター</t>
  </si>
  <si>
    <t>会場使用料</t>
    <rPh sb="0" eb="1">
      <t>カイ</t>
    </rPh>
    <rPh sb="1" eb="2">
      <t>バ</t>
    </rPh>
    <rPh sb="2" eb="5">
      <t>シヨウリョウ</t>
    </rPh>
    <phoneticPr fontId="10"/>
  </si>
  <si>
    <t>公財</t>
    <rPh sb="0" eb="2">
      <t>コウザイ</t>
    </rPh>
    <phoneticPr fontId="10"/>
  </si>
  <si>
    <t>財団法人
未来工学研究所</t>
    <rPh sb="0" eb="2">
      <t>ザイダン</t>
    </rPh>
    <rPh sb="2" eb="4">
      <t>ホウジン</t>
    </rPh>
    <phoneticPr fontId="10"/>
  </si>
  <si>
    <t>公益財団法人未来工学研究所</t>
  </si>
  <si>
    <t>財団法人
科学技術広報財団</t>
    <rPh sb="0" eb="2">
      <t>ザイダン</t>
    </rPh>
    <rPh sb="2" eb="4">
      <t>ホウジン</t>
    </rPh>
    <phoneticPr fontId="10"/>
  </si>
  <si>
    <t>公益財団法人科学技術広報財団</t>
  </si>
  <si>
    <t>社団法人
日本工学アカデミー</t>
    <phoneticPr fontId="10"/>
  </si>
  <si>
    <t>社団法人
科学技術と経済の会</t>
    <rPh sb="0" eb="2">
      <t>シャダン</t>
    </rPh>
    <rPh sb="2" eb="4">
      <t>ホウジン</t>
    </rPh>
    <phoneticPr fontId="10"/>
  </si>
  <si>
    <t>一般社団法人科学技術と経済の会</t>
  </si>
  <si>
    <t>財団法人
全日本地域研究交流協会</t>
    <rPh sb="0" eb="2">
      <t>ザイダン</t>
    </rPh>
    <rPh sb="2" eb="4">
      <t>ホウジン</t>
    </rPh>
    <phoneticPr fontId="10"/>
  </si>
  <si>
    <t>公益財団法人全日本地域研究交流協会</t>
  </si>
  <si>
    <t>財団法人
神戸国際観光コンベンション協会</t>
    <rPh sb="0" eb="2">
      <t>ザイダン</t>
    </rPh>
    <rPh sb="2" eb="4">
      <t>ホウジン</t>
    </rPh>
    <phoneticPr fontId="10"/>
  </si>
  <si>
    <t>一般財団法人神戸国際観光コンベンション協会</t>
    <phoneticPr fontId="1"/>
  </si>
  <si>
    <t>特財</t>
    <rPh sb="0" eb="2">
      <t>トクザイ</t>
    </rPh>
    <phoneticPr fontId="10"/>
  </si>
  <si>
    <t>財団法人
日本科学技術振興財団</t>
    <rPh sb="0" eb="2">
      <t>ザイダン</t>
    </rPh>
    <rPh sb="2" eb="4">
      <t>ホウジン</t>
    </rPh>
    <phoneticPr fontId="10"/>
  </si>
  <si>
    <t>財団法人
高輝度光科学研究センター</t>
    <rPh sb="0" eb="2">
      <t>ザイダン</t>
    </rPh>
    <rPh sb="2" eb="4">
      <t>ホウジン</t>
    </rPh>
    <rPh sb="5" eb="8">
      <t>コウキド</t>
    </rPh>
    <rPh sb="8" eb="9">
      <t>ヒカリ</t>
    </rPh>
    <rPh sb="9" eb="11">
      <t>カガク</t>
    </rPh>
    <rPh sb="11" eb="13">
      <t>ケンキュウ</t>
    </rPh>
    <phoneticPr fontId="10"/>
  </si>
  <si>
    <t>財団法人
実験動物中央研究所</t>
    <rPh sb="0" eb="2">
      <t>ザイダン</t>
    </rPh>
    <rPh sb="2" eb="4">
      <t>ホウジン</t>
    </rPh>
    <rPh sb="5" eb="7">
      <t>ジッケン</t>
    </rPh>
    <rPh sb="7" eb="9">
      <t>ドウブツ</t>
    </rPh>
    <rPh sb="9" eb="11">
      <t>チュウオウ</t>
    </rPh>
    <rPh sb="11" eb="14">
      <t>ケンキュウショ</t>
    </rPh>
    <phoneticPr fontId="10"/>
  </si>
  <si>
    <t>公益財団法人実験動物中央研究所</t>
  </si>
  <si>
    <t>研究材料費</t>
    <rPh sb="0" eb="2">
      <t>ケンキュウ</t>
    </rPh>
    <rPh sb="2" eb="5">
      <t>ザイリョウヒ</t>
    </rPh>
    <phoneticPr fontId="10"/>
  </si>
  <si>
    <t>財団法人
全国自治協会</t>
    <rPh sb="0" eb="2">
      <t>ザイダン</t>
    </rPh>
    <rPh sb="2" eb="4">
      <t>ホウジン</t>
    </rPh>
    <phoneticPr fontId="10"/>
  </si>
  <si>
    <t>一般財団法人全国自治協会</t>
  </si>
  <si>
    <t>日本学術振興会</t>
    <phoneticPr fontId="1"/>
  </si>
  <si>
    <t>（財）東洋文庫</t>
    <phoneticPr fontId="1"/>
  </si>
  <si>
    <t>公益財団法人東洋文庫</t>
  </si>
  <si>
    <t>科学研究費補助金
（学術図書、
研究成果データベース）</t>
    <rPh sb="0" eb="2">
      <t>カガク</t>
    </rPh>
    <rPh sb="2" eb="5">
      <t>ケンキュウヒ</t>
    </rPh>
    <rPh sb="5" eb="8">
      <t>ホジョキン</t>
    </rPh>
    <rPh sb="10" eb="12">
      <t>ガクジュツ</t>
    </rPh>
    <rPh sb="12" eb="14">
      <t>トショ</t>
    </rPh>
    <rPh sb="16" eb="20">
      <t>ケンキュウセイカ</t>
    </rPh>
    <phoneticPr fontId="1"/>
  </si>
  <si>
    <t>公益財団法人三井文庫</t>
  </si>
  <si>
    <t>科学研究費補助金
（学術図書）</t>
    <rPh sb="0" eb="2">
      <t>カガク</t>
    </rPh>
    <rPh sb="2" eb="5">
      <t>ケンキュウヒ</t>
    </rPh>
    <rPh sb="5" eb="8">
      <t>ホジョキン</t>
    </rPh>
    <rPh sb="10" eb="12">
      <t>ガクジュツ</t>
    </rPh>
    <rPh sb="12" eb="14">
      <t>トショ</t>
    </rPh>
    <phoneticPr fontId="1"/>
  </si>
  <si>
    <t>一般財団法人日本教育会館</t>
    <rPh sb="0" eb="2">
      <t>イッパン</t>
    </rPh>
    <rPh sb="2" eb="4">
      <t>ザイダン</t>
    </rPh>
    <rPh sb="4" eb="6">
      <t>ホウジン</t>
    </rPh>
    <phoneticPr fontId="1"/>
  </si>
  <si>
    <t>一般財団法人日本教育会館</t>
  </si>
  <si>
    <t>会場借料</t>
    <rPh sb="0" eb="2">
      <t>カイジョウ</t>
    </rPh>
    <rPh sb="2" eb="4">
      <t>シャクリョウ</t>
    </rPh>
    <phoneticPr fontId="1"/>
  </si>
  <si>
    <t>公益</t>
    <rPh sb="0" eb="2">
      <t>コウエキ</t>
    </rPh>
    <phoneticPr fontId="1"/>
  </si>
  <si>
    <t>一般財団法人日本システム開発研</t>
    <rPh sb="0" eb="2">
      <t>イッパン</t>
    </rPh>
    <rPh sb="2" eb="4">
      <t>ザイダン</t>
    </rPh>
    <rPh sb="4" eb="6">
      <t>ホウジン</t>
    </rPh>
    <phoneticPr fontId="1"/>
  </si>
  <si>
    <t>システム改修</t>
    <rPh sb="4" eb="6">
      <t>カイシュウ</t>
    </rPh>
    <phoneticPr fontId="1"/>
  </si>
  <si>
    <t>公益財団法人大阪国際交流センタ</t>
    <rPh sb="0" eb="2">
      <t>コウエキ</t>
    </rPh>
    <rPh sb="2" eb="4">
      <t>ザイダン</t>
    </rPh>
    <rPh sb="4" eb="6">
      <t>ホウジン</t>
    </rPh>
    <phoneticPr fontId="1"/>
  </si>
  <si>
    <t>公益財団法人文教協会　　　　　　　　</t>
    <rPh sb="0" eb="2">
      <t>コウエキ</t>
    </rPh>
    <rPh sb="2" eb="4">
      <t>ザイダン</t>
    </rPh>
    <rPh sb="4" eb="6">
      <t>ホウジン</t>
    </rPh>
    <phoneticPr fontId="1"/>
  </si>
  <si>
    <t>公益財団法人文教協会</t>
  </si>
  <si>
    <t>書籍購入</t>
    <rPh sb="0" eb="2">
      <t>ショセキ</t>
    </rPh>
    <rPh sb="2" eb="4">
      <t>コウニュウ</t>
    </rPh>
    <phoneticPr fontId="1"/>
  </si>
  <si>
    <t>一般財団法人日本システム開発研</t>
  </si>
  <si>
    <t>システム保守</t>
    <rPh sb="4" eb="6">
      <t>ホシュ</t>
    </rPh>
    <phoneticPr fontId="1"/>
  </si>
  <si>
    <t>理化学研究所</t>
    <phoneticPr fontId="1"/>
  </si>
  <si>
    <t>（公社）日本化学会</t>
    <rPh sb="1" eb="2">
      <t>コウ</t>
    </rPh>
    <phoneticPr fontId="10"/>
  </si>
  <si>
    <t>法人会費（年会費。会報、論文誌購読料）</t>
    <phoneticPr fontId="10"/>
  </si>
  <si>
    <t>研究開発を実施するにあたり会誌、論文誌により情報を収集する必要があるため。
全所で閲覧可能な論文誌Web版を購入するためには、15口以上の納入が必要となる。</t>
    <rPh sb="38" eb="39">
      <t>ゼン</t>
    </rPh>
    <rPh sb="39" eb="40">
      <t>ショ</t>
    </rPh>
    <rPh sb="41" eb="43">
      <t>エツラン</t>
    </rPh>
    <rPh sb="43" eb="45">
      <t>カノウ</t>
    </rPh>
    <rPh sb="54" eb="56">
      <t>コウニュウ</t>
    </rPh>
    <phoneticPr fontId="1"/>
  </si>
  <si>
    <t>（特社）東北経済連合会</t>
    <rPh sb="1" eb="2">
      <t>トク</t>
    </rPh>
    <rPh sb="4" eb="6">
      <t>トウホク</t>
    </rPh>
    <rPh sb="6" eb="8">
      <t>ケイザイ</t>
    </rPh>
    <rPh sb="8" eb="10">
      <t>レンゴウ</t>
    </rPh>
    <rPh sb="10" eb="11">
      <t>カイ</t>
    </rPh>
    <phoneticPr fontId="10"/>
  </si>
  <si>
    <t>一般社団法人東北経済連合会</t>
  </si>
  <si>
    <t>法人会費（年会費）</t>
    <phoneticPr fontId="10"/>
  </si>
  <si>
    <t>産学官連携・アライアンス（共同開発等）支援事業や産学連携プロジェクトの創出、事業化支援事業に対する情報収集、産学連携のために必要である</t>
    <rPh sb="0" eb="3">
      <t>サンガクカン</t>
    </rPh>
    <rPh sb="3" eb="5">
      <t>レンケイ</t>
    </rPh>
    <rPh sb="13" eb="15">
      <t>キョウドウ</t>
    </rPh>
    <rPh sb="15" eb="17">
      <t>カイハツ</t>
    </rPh>
    <rPh sb="17" eb="18">
      <t>トウ</t>
    </rPh>
    <rPh sb="19" eb="21">
      <t>シエン</t>
    </rPh>
    <rPh sb="21" eb="23">
      <t>ジギョウ</t>
    </rPh>
    <rPh sb="24" eb="26">
      <t>サンガク</t>
    </rPh>
    <rPh sb="26" eb="28">
      <t>レンケイ</t>
    </rPh>
    <rPh sb="35" eb="37">
      <t>ソウシュツ</t>
    </rPh>
    <rPh sb="38" eb="41">
      <t>ジギョウカ</t>
    </rPh>
    <rPh sb="41" eb="43">
      <t>シエン</t>
    </rPh>
    <rPh sb="43" eb="45">
      <t>ジギョウ</t>
    </rPh>
    <rPh sb="46" eb="47">
      <t>タイ</t>
    </rPh>
    <rPh sb="49" eb="51">
      <t>ジョウホウ</t>
    </rPh>
    <rPh sb="51" eb="53">
      <t>シュウシュウ</t>
    </rPh>
    <rPh sb="54" eb="56">
      <t>サンガク</t>
    </rPh>
    <rPh sb="56" eb="58">
      <t>レンケイ</t>
    </rPh>
    <rPh sb="62" eb="64">
      <t>ヒツヨウ</t>
    </rPh>
    <phoneticPr fontId="10"/>
  </si>
  <si>
    <t xml:space="preserve">（特社） 科学技術国際交流センター </t>
    <rPh sb="1" eb="2">
      <t>トク</t>
    </rPh>
    <rPh sb="2" eb="3">
      <t>シャ</t>
    </rPh>
    <phoneticPr fontId="10"/>
  </si>
  <si>
    <t>研究所の国際化の向上、充実に資する情報の入手や意見交換、情報発信に必要なため</t>
    <rPh sb="0" eb="3">
      <t>ケンキュウショ</t>
    </rPh>
    <rPh sb="4" eb="7">
      <t>コクサイカ</t>
    </rPh>
    <rPh sb="8" eb="10">
      <t>コウジョウ</t>
    </rPh>
    <rPh sb="11" eb="13">
      <t>ジュウジツ</t>
    </rPh>
    <rPh sb="14" eb="15">
      <t>シ</t>
    </rPh>
    <rPh sb="17" eb="19">
      <t>ジョウホウ</t>
    </rPh>
    <rPh sb="20" eb="22">
      <t>ニュウシュ</t>
    </rPh>
    <rPh sb="23" eb="25">
      <t>イケン</t>
    </rPh>
    <rPh sb="25" eb="27">
      <t>コウカン</t>
    </rPh>
    <rPh sb="28" eb="30">
      <t>ジョウホウ</t>
    </rPh>
    <rPh sb="30" eb="32">
      <t>ハッシン</t>
    </rPh>
    <rPh sb="33" eb="35">
      <t>ヒツヨウ</t>
    </rPh>
    <phoneticPr fontId="10"/>
  </si>
  <si>
    <t>物質・材料研究機構</t>
    <rPh sb="0" eb="2">
      <t>ブッシツ</t>
    </rPh>
    <rPh sb="3" eb="5">
      <t>ザイリョウ</t>
    </rPh>
    <rPh sb="5" eb="7">
      <t>ケンキュウ</t>
    </rPh>
    <rPh sb="7" eb="9">
      <t>キコウ</t>
    </rPh>
    <phoneticPr fontId="1"/>
  </si>
  <si>
    <t>粉体粉末冶金協会</t>
    <phoneticPr fontId="1"/>
  </si>
  <si>
    <t>一般社団法人粉体粉末冶金協会</t>
  </si>
  <si>
    <t>学会等参加費</t>
    <rPh sb="0" eb="2">
      <t>ガッカイ</t>
    </rPh>
    <rPh sb="2" eb="3">
      <t>トウ</t>
    </rPh>
    <rPh sb="3" eb="6">
      <t>サンカヒ</t>
    </rPh>
    <phoneticPr fontId="1"/>
  </si>
  <si>
    <t>4/10
他18件</t>
    <rPh sb="5" eb="6">
      <t>ホカ</t>
    </rPh>
    <rPh sb="8" eb="9">
      <t>ケン</t>
    </rPh>
    <phoneticPr fontId="1"/>
  </si>
  <si>
    <t>高輝度光科学研究センター</t>
    <phoneticPr fontId="1"/>
  </si>
  <si>
    <t>施設利用料</t>
    <rPh sb="0" eb="2">
      <t>シセツ</t>
    </rPh>
    <rPh sb="2" eb="5">
      <t>リヨウリョウ</t>
    </rPh>
    <phoneticPr fontId="1"/>
  </si>
  <si>
    <t>5/31
他11件</t>
    <rPh sb="5" eb="6">
      <t>ホカ</t>
    </rPh>
    <rPh sb="8" eb="9">
      <t>ケン</t>
    </rPh>
    <phoneticPr fontId="1"/>
  </si>
  <si>
    <t>国際超電導産業技術研究センター</t>
    <phoneticPr fontId="1"/>
  </si>
  <si>
    <t>公益財団法人国際超電導産業技術研究センター</t>
  </si>
  <si>
    <t>10/31
他16件</t>
    <rPh sb="6" eb="7">
      <t>ホカ</t>
    </rPh>
    <rPh sb="9" eb="10">
      <t>ケン</t>
    </rPh>
    <phoneticPr fontId="1"/>
  </si>
  <si>
    <t>放射線計測協会</t>
    <phoneticPr fontId="1"/>
  </si>
  <si>
    <t>公益財団法人放射線計測協会</t>
  </si>
  <si>
    <t>研修費</t>
    <rPh sb="0" eb="3">
      <t>ケンシュウヒ</t>
    </rPh>
    <phoneticPr fontId="1"/>
  </si>
  <si>
    <t>9/26
他10件</t>
    <rPh sb="5" eb="6">
      <t>ホカ</t>
    </rPh>
    <rPh sb="8" eb="9">
      <t>ケン</t>
    </rPh>
    <phoneticPr fontId="1"/>
  </si>
  <si>
    <t>応用物理学会</t>
    <phoneticPr fontId="1"/>
  </si>
  <si>
    <t>学会年会費等</t>
    <rPh sb="0" eb="2">
      <t>ガッカイ</t>
    </rPh>
    <rPh sb="2" eb="5">
      <t>ネンカイヒ</t>
    </rPh>
    <rPh sb="5" eb="6">
      <t>トウ</t>
    </rPh>
    <phoneticPr fontId="1"/>
  </si>
  <si>
    <t>4/25
他74件</t>
    <rPh sb="5" eb="6">
      <t>ホカ</t>
    </rPh>
    <rPh sb="8" eb="9">
      <t>ケン</t>
    </rPh>
    <phoneticPr fontId="1"/>
  </si>
  <si>
    <t>支出先法人が主催する会議に参加又は同会議において研究発表等を行う予定があるため。また、会員にならなければ得られない情報収集等ができるため。</t>
    <phoneticPr fontId="1"/>
  </si>
  <si>
    <t>7/18
他186件</t>
    <rPh sb="5" eb="6">
      <t>ホカ</t>
    </rPh>
    <rPh sb="9" eb="10">
      <t>ケン</t>
    </rPh>
    <phoneticPr fontId="1"/>
  </si>
  <si>
    <t>科学技術国際交流センター</t>
    <phoneticPr fontId="1"/>
  </si>
  <si>
    <t>施設使用料</t>
    <rPh sb="0" eb="2">
      <t>シセツ</t>
    </rPh>
    <rPh sb="2" eb="4">
      <t>シヨウ</t>
    </rPh>
    <rPh sb="4" eb="5">
      <t>リョウ</t>
    </rPh>
    <phoneticPr fontId="1"/>
  </si>
  <si>
    <t>5/23
他18件</t>
    <rPh sb="5" eb="6">
      <t>ホカ</t>
    </rPh>
    <rPh sb="8" eb="9">
      <t>ケン</t>
    </rPh>
    <phoneticPr fontId="1"/>
  </si>
  <si>
    <t>高分子学会</t>
    <phoneticPr fontId="1"/>
  </si>
  <si>
    <t>4/11
他20件</t>
    <rPh sb="5" eb="6">
      <t>ホカ</t>
    </rPh>
    <rPh sb="8" eb="9">
      <t>ケン</t>
    </rPh>
    <phoneticPr fontId="1"/>
  </si>
  <si>
    <t>6/6
他93件</t>
    <rPh sb="4" eb="5">
      <t>ホカ</t>
    </rPh>
    <rPh sb="7" eb="8">
      <t>ケン</t>
    </rPh>
    <phoneticPr fontId="1"/>
  </si>
  <si>
    <t>7/11
他32件</t>
    <rPh sb="5" eb="6">
      <t>ホカ</t>
    </rPh>
    <rPh sb="8" eb="9">
      <t>ケン</t>
    </rPh>
    <phoneticPr fontId="1"/>
  </si>
  <si>
    <t>電気化学会</t>
    <phoneticPr fontId="1"/>
  </si>
  <si>
    <t>公益社団法人電気化学会</t>
  </si>
  <si>
    <t>11/14
他30件</t>
    <rPh sb="6" eb="7">
      <t>ホカ</t>
    </rPh>
    <rPh sb="9" eb="10">
      <t>ケン</t>
    </rPh>
    <phoneticPr fontId="1"/>
  </si>
  <si>
    <t>日本アイソトープ協会</t>
    <phoneticPr fontId="1"/>
  </si>
  <si>
    <t>公益社団法人日本アイソトープ協会</t>
  </si>
  <si>
    <t>8/22
他4件</t>
    <rPh sb="5" eb="6">
      <t>ホカ</t>
    </rPh>
    <rPh sb="7" eb="8">
      <t>ケン</t>
    </rPh>
    <phoneticPr fontId="1"/>
  </si>
  <si>
    <t>日本セラミックス協会</t>
    <phoneticPr fontId="1"/>
  </si>
  <si>
    <t>公益社団法人日本セラミックス協会</t>
  </si>
  <si>
    <t>11/14
他22件</t>
    <rPh sb="6" eb="7">
      <t>ホカ</t>
    </rPh>
    <rPh sb="9" eb="10">
      <t>ケン</t>
    </rPh>
    <phoneticPr fontId="1"/>
  </si>
  <si>
    <t>11/7
他68件</t>
    <rPh sb="5" eb="6">
      <t>ホカ</t>
    </rPh>
    <rPh sb="8" eb="9">
      <t>ケン</t>
    </rPh>
    <phoneticPr fontId="1"/>
  </si>
  <si>
    <t>日本化学会</t>
    <phoneticPr fontId="1"/>
  </si>
  <si>
    <t>11/21
他31件</t>
    <rPh sb="6" eb="7">
      <t>ホカ</t>
    </rPh>
    <rPh sb="9" eb="10">
      <t>ケン</t>
    </rPh>
    <phoneticPr fontId="1"/>
  </si>
  <si>
    <t>2/20
他69件</t>
    <rPh sb="5" eb="6">
      <t>ホカ</t>
    </rPh>
    <rPh sb="8" eb="9">
      <t>ケン</t>
    </rPh>
    <phoneticPr fontId="1"/>
  </si>
  <si>
    <t>日本金属学会</t>
    <phoneticPr fontId="1"/>
  </si>
  <si>
    <t>1/23
他51件</t>
    <rPh sb="5" eb="6">
      <t>ホカ</t>
    </rPh>
    <rPh sb="8" eb="9">
      <t>ケン</t>
    </rPh>
    <phoneticPr fontId="1"/>
  </si>
  <si>
    <t>2/6
他131件</t>
    <rPh sb="4" eb="5">
      <t>ホカ</t>
    </rPh>
    <rPh sb="8" eb="9">
      <t>ケン</t>
    </rPh>
    <phoneticPr fontId="1"/>
  </si>
  <si>
    <t>日本顕微鏡学会</t>
    <phoneticPr fontId="1"/>
  </si>
  <si>
    <t>公益社団法人日本顕微鏡学会</t>
  </si>
  <si>
    <t>3/26
他45件</t>
    <rPh sb="5" eb="6">
      <t>ホカ</t>
    </rPh>
    <rPh sb="8" eb="9">
      <t>ケン</t>
    </rPh>
    <phoneticPr fontId="1"/>
  </si>
  <si>
    <t>日本材料学会</t>
    <phoneticPr fontId="1"/>
  </si>
  <si>
    <t>公益社団法人日本材料学会</t>
  </si>
  <si>
    <t>4/18
他11件</t>
    <rPh sb="5" eb="6">
      <t>ホカ</t>
    </rPh>
    <rPh sb="8" eb="9">
      <t>ケン</t>
    </rPh>
    <phoneticPr fontId="1"/>
  </si>
  <si>
    <t>6/6
他13件</t>
    <rPh sb="4" eb="5">
      <t>ホカ</t>
    </rPh>
    <rPh sb="7" eb="8">
      <t>ケン</t>
    </rPh>
    <phoneticPr fontId="1"/>
  </si>
  <si>
    <t>日本磁気学会</t>
    <phoneticPr fontId="1"/>
  </si>
  <si>
    <t>公益社団法人日本磁気学会</t>
  </si>
  <si>
    <t>8/8
他23件</t>
    <rPh sb="4" eb="5">
      <t>ホカ</t>
    </rPh>
    <rPh sb="7" eb="8">
      <t>ケン</t>
    </rPh>
    <phoneticPr fontId="1"/>
  </si>
  <si>
    <t>日本鋳造工学会</t>
    <phoneticPr fontId="1"/>
  </si>
  <si>
    <t>公益社団法人日本鋳造工学会</t>
  </si>
  <si>
    <t>4/18
他7件</t>
    <rPh sb="5" eb="6">
      <t>ホカ</t>
    </rPh>
    <rPh sb="7" eb="8">
      <t>ケン</t>
    </rPh>
    <phoneticPr fontId="1"/>
  </si>
  <si>
    <t>日本表面科学会</t>
    <phoneticPr fontId="1"/>
  </si>
  <si>
    <t>公益社団法人日本表面科学会</t>
  </si>
  <si>
    <t>10/10
他21件</t>
    <rPh sb="6" eb="7">
      <t>ホカ</t>
    </rPh>
    <rPh sb="9" eb="10">
      <t>ケン</t>
    </rPh>
    <phoneticPr fontId="1"/>
  </si>
  <si>
    <t>発明協会</t>
    <phoneticPr fontId="1"/>
  </si>
  <si>
    <t>公益社団法人発明協会</t>
  </si>
  <si>
    <t>特許印紙代</t>
    <rPh sb="0" eb="2">
      <t>トッキョ</t>
    </rPh>
    <rPh sb="2" eb="5">
      <t>インシダイ</t>
    </rPh>
    <phoneticPr fontId="1"/>
  </si>
  <si>
    <t>4/18
他1件</t>
    <rPh sb="5" eb="6">
      <t>ホカ</t>
    </rPh>
    <rPh sb="7" eb="8">
      <t>ケン</t>
    </rPh>
    <phoneticPr fontId="1"/>
  </si>
  <si>
    <t>日本ネットワークインフォメーションセンター</t>
    <phoneticPr fontId="1"/>
  </si>
  <si>
    <t>ドメイン維持費</t>
    <rPh sb="4" eb="7">
      <t>イジヒ</t>
    </rPh>
    <phoneticPr fontId="1"/>
  </si>
  <si>
    <t>新技術協会</t>
    <phoneticPr fontId="1"/>
  </si>
  <si>
    <t>特許手数料</t>
    <rPh sb="0" eb="2">
      <t>トッキョ</t>
    </rPh>
    <rPh sb="2" eb="5">
      <t>テスウリョウ</t>
    </rPh>
    <phoneticPr fontId="1"/>
  </si>
  <si>
    <t>8/8
他4件</t>
    <rPh sb="4" eb="5">
      <t>ホカ</t>
    </rPh>
    <rPh sb="6" eb="7">
      <t>ケン</t>
    </rPh>
    <phoneticPr fontId="1"/>
  </si>
  <si>
    <t>放射線医学総合研究所</t>
    <phoneticPr fontId="1"/>
  </si>
  <si>
    <t>（特社）日本内部監査協会</t>
    <phoneticPr fontId="1"/>
  </si>
  <si>
    <t>年会費</t>
    <rPh sb="0" eb="3">
      <t>ネンカイヒ</t>
    </rPh>
    <phoneticPr fontId="10"/>
  </si>
  <si>
    <t>100,000/口</t>
    <rPh sb="8" eb="9">
      <t>クチ</t>
    </rPh>
    <phoneticPr fontId="10"/>
  </si>
  <si>
    <t>内部監査を実施する際に必要な最新情報や動向の入手、講演会への参加等により、適切な監査業務の実施に資するため。</t>
  </si>
  <si>
    <t>（公社)日本アイソトープ協会</t>
    <rPh sb="4" eb="6">
      <t>ニホン</t>
    </rPh>
    <rPh sb="12" eb="14">
      <t>キョウカイ</t>
    </rPh>
    <phoneticPr fontId="1"/>
  </si>
  <si>
    <t>受講料・研究会参加費・要旨集</t>
    <rPh sb="4" eb="7">
      <t>ケンキュウカイ</t>
    </rPh>
    <rPh sb="7" eb="10">
      <t>サンカヒ</t>
    </rPh>
    <rPh sb="11" eb="13">
      <t>ヨウシ</t>
    </rPh>
    <rPh sb="13" eb="14">
      <t>シュウ</t>
    </rPh>
    <phoneticPr fontId="1"/>
  </si>
  <si>
    <t>8/16,9/14,1/30</t>
    <phoneticPr fontId="1"/>
  </si>
  <si>
    <t>（公社)日本医学放射線学会</t>
  </si>
  <si>
    <t>公益社団法人日本医学放射線学会</t>
  </si>
  <si>
    <t>15,000/口</t>
    <rPh sb="7" eb="8">
      <t>クチ</t>
    </rPh>
    <phoneticPr fontId="10"/>
  </si>
  <si>
    <t>8/16,10/16,12/14,1/30</t>
  </si>
  <si>
    <t>会誌の入手や講演会への参加等により専門領域における最新情報を得ることができ、放射線の医学的利用のための研究に資することができる。</t>
  </si>
  <si>
    <t>学会参加費・審査料</t>
    <rPh sb="0" eb="2">
      <t>ガッカイ</t>
    </rPh>
    <rPh sb="6" eb="8">
      <t>シンサ</t>
    </rPh>
    <rPh sb="8" eb="9">
      <t>リョウ</t>
    </rPh>
    <phoneticPr fontId="1"/>
  </si>
  <si>
    <t>7/13,7/30,8/16,9/26,10/30,1/16,1/31</t>
    <phoneticPr fontId="1"/>
  </si>
  <si>
    <t>（公社)日本放射線技術学会</t>
    <rPh sb="9" eb="11">
      <t>ギジュツ</t>
    </rPh>
    <phoneticPr fontId="10"/>
  </si>
  <si>
    <t>公益社団法人日本放射線技術学会</t>
  </si>
  <si>
    <t>13,000/口</t>
    <rPh sb="7" eb="8">
      <t>クチ</t>
    </rPh>
    <phoneticPr fontId="10"/>
  </si>
  <si>
    <t>9/14,10/16,10/30,11/15,1/16,1/30,2/14</t>
  </si>
  <si>
    <t>学会参加費</t>
    <rPh sb="0" eb="2">
      <t>ガッカイ</t>
    </rPh>
    <phoneticPr fontId="1"/>
  </si>
  <si>
    <t>7/13,7/30,8/16,8/30,9/14,9/27,10/30,11/15</t>
    <phoneticPr fontId="1"/>
  </si>
  <si>
    <t>（公社)日本放射線腫瘍学会</t>
  </si>
  <si>
    <t>公益社団法人日本放射線腫瘍学会</t>
  </si>
  <si>
    <t>8/16,11/29,12/14,12/27,1/16,1/30,2/14,3/14</t>
  </si>
  <si>
    <t>学会参加費等（抄録集を含む）</t>
    <rPh sb="0" eb="2">
      <t>ガッカイ</t>
    </rPh>
    <rPh sb="5" eb="6">
      <t>トウ</t>
    </rPh>
    <rPh sb="7" eb="9">
      <t>ショウロク</t>
    </rPh>
    <rPh sb="9" eb="10">
      <t>シュウ</t>
    </rPh>
    <rPh sb="11" eb="12">
      <t>フク</t>
    </rPh>
    <phoneticPr fontId="1"/>
  </si>
  <si>
    <t>7/27,8/16,9/14,10/16,12/14,12/27,3/14</t>
    <phoneticPr fontId="1"/>
  </si>
  <si>
    <t>防災科学技術研究所</t>
    <phoneticPr fontId="1"/>
  </si>
  <si>
    <t>公益社団法人日本地球惑星科学連合</t>
    <phoneticPr fontId="1"/>
  </si>
  <si>
    <t>公益社団法人日本地球惑星科学連合</t>
  </si>
  <si>
    <t>出展料</t>
  </si>
  <si>
    <t>公益社団法人つくば科学万博記念財団</t>
    <phoneticPr fontId="1"/>
  </si>
  <si>
    <t>公益財団法人つくば科学万博記念財団</t>
  </si>
  <si>
    <t>受講料</t>
  </si>
  <si>
    <t>社団法人日本気象学会</t>
    <phoneticPr fontId="1"/>
  </si>
  <si>
    <t>公益社団法人日本気象学会</t>
  </si>
  <si>
    <t>論文掲載料</t>
  </si>
  <si>
    <t>社団法人全国治水砂防協会</t>
  </si>
  <si>
    <t>一般社団法人全国治水砂防協会</t>
  </si>
  <si>
    <t>会場借料</t>
  </si>
  <si>
    <t>社団法人日本気象学会</t>
  </si>
  <si>
    <t>社団法人科学技術国際交流センター</t>
    <phoneticPr fontId="1"/>
  </si>
  <si>
    <t>年会費</t>
    <phoneticPr fontId="1"/>
  </si>
  <si>
    <t>１口200,000</t>
  </si>
  <si>
    <t>・法人が主催する会議に参加又は同会議において研究発表等を行う予定があるため。
・法人の会員等にならなければ得られない情報収集等ができるため。</t>
    <phoneticPr fontId="1"/>
  </si>
  <si>
    <t>社団法人日本内部監査協会</t>
    <phoneticPr fontId="1"/>
  </si>
  <si>
    <t>１口100,000</t>
  </si>
  <si>
    <t>・法人の会員等にならなければ得られない情報収集等ができるため。
・会員等の特典により、研究所の経費削減につながることが明確であるため。</t>
    <phoneticPr fontId="1"/>
  </si>
  <si>
    <t>海洋研究開発機構</t>
    <phoneticPr fontId="1"/>
  </si>
  <si>
    <t>日本気象協会</t>
    <rPh sb="0" eb="2">
      <t>ニホン</t>
    </rPh>
    <rPh sb="2" eb="4">
      <t>キショウ</t>
    </rPh>
    <rPh sb="4" eb="6">
      <t>キョウカイ</t>
    </rPh>
    <phoneticPr fontId="1"/>
  </si>
  <si>
    <t>一般財団法人日本気象協会</t>
  </si>
  <si>
    <t>論文投稿料</t>
    <rPh sb="0" eb="2">
      <t>ロンブン</t>
    </rPh>
    <rPh sb="2" eb="4">
      <t>トウコウ</t>
    </rPh>
    <rPh sb="4" eb="5">
      <t>リョウ</t>
    </rPh>
    <phoneticPr fontId="1"/>
  </si>
  <si>
    <t>5/25他14件</t>
    <rPh sb="4" eb="5">
      <t>ホカ</t>
    </rPh>
    <rPh sb="7" eb="8">
      <t>ケン</t>
    </rPh>
    <phoneticPr fontId="1"/>
  </si>
  <si>
    <t>日本分析化学会</t>
    <rPh sb="0" eb="2">
      <t>ニホン</t>
    </rPh>
    <rPh sb="2" eb="4">
      <t>ブンセキ</t>
    </rPh>
    <rPh sb="4" eb="6">
      <t>カガク</t>
    </rPh>
    <rPh sb="6" eb="7">
      <t>カイ</t>
    </rPh>
    <phoneticPr fontId="1"/>
  </si>
  <si>
    <t>公益社団法人日本分析化学会</t>
  </si>
  <si>
    <t>研修受講料</t>
    <rPh sb="0" eb="2">
      <t>ケンシュウ</t>
    </rPh>
    <rPh sb="2" eb="5">
      <t>ジュコウリョウ</t>
    </rPh>
    <phoneticPr fontId="1"/>
  </si>
  <si>
    <t>中小企業衛生管理協会</t>
    <rPh sb="0" eb="2">
      <t>チュウショウ</t>
    </rPh>
    <rPh sb="2" eb="4">
      <t>キギョウ</t>
    </rPh>
    <rPh sb="4" eb="6">
      <t>エイセイ</t>
    </rPh>
    <rPh sb="6" eb="8">
      <t>カンリ</t>
    </rPh>
    <rPh sb="8" eb="10">
      <t>キョウカイ</t>
    </rPh>
    <phoneticPr fontId="1"/>
  </si>
  <si>
    <t>一般財団法人けんこう推進協会</t>
    <phoneticPr fontId="1"/>
  </si>
  <si>
    <t>予防接種費用</t>
    <rPh sb="0" eb="2">
      <t>ヨボウ</t>
    </rPh>
    <rPh sb="2" eb="4">
      <t>セッシュ</t>
    </rPh>
    <rPh sb="4" eb="6">
      <t>ヒヨウ</t>
    </rPh>
    <phoneticPr fontId="1"/>
  </si>
  <si>
    <t>日本グラフィックサービス工業会</t>
    <rPh sb="0" eb="2">
      <t>ニホン</t>
    </rPh>
    <rPh sb="12" eb="15">
      <t>コウギョウカイ</t>
    </rPh>
    <phoneticPr fontId="1"/>
  </si>
  <si>
    <t>社団法人日本グラフィックサービス工業会</t>
  </si>
  <si>
    <t>5/25,11/29,12/7</t>
    <phoneticPr fontId="1"/>
  </si>
  <si>
    <t>宇宙航空研究開発機構</t>
    <phoneticPr fontId="1"/>
  </si>
  <si>
    <t>（財）科学技術広報財団</t>
  </si>
  <si>
    <t>賛助会費
（法人会費、年会費）</t>
    <rPh sb="0" eb="2">
      <t>サンジョ</t>
    </rPh>
    <rPh sb="2" eb="4">
      <t>カイヒ</t>
    </rPh>
    <rPh sb="6" eb="8">
      <t>ホウジン</t>
    </rPh>
    <rPh sb="8" eb="10">
      <t>カイヒ</t>
    </rPh>
    <rPh sb="11" eb="14">
      <t>ネンカイヒ</t>
    </rPh>
    <phoneticPr fontId="1"/>
  </si>
  <si>
    <t>科学技術広報財団は、「科学技術に関する広報啓発を行いもって日本の科学技術の振興に寄与すること」を目的としており、宇宙に関連しても「こども宇宙科学館」（横浜市）の運営協力、科学ポスター（宇宙関連含む）の頒布など、その国民理解の増進に資することから、必要最低限の法人会費を支出するもの。</t>
    <phoneticPr fontId="1"/>
  </si>
  <si>
    <t>（財）研究学園都市コミュニティケーブルサービス</t>
  </si>
  <si>
    <t>一般財団法人研究学園都市コミュニティケーブルサービス</t>
    <phoneticPr fontId="1"/>
  </si>
  <si>
    <t>（財）研究学園都市コミュニティケーブルサービス利用料の支払い</t>
  </si>
  <si>
    <t>（財）航空輸送技術研究センター</t>
  </si>
  <si>
    <t>公益財団法人航空輸送技術研究センター</t>
  </si>
  <si>
    <t>1.ATECを通じてエアラインと航空局との技術交流につながる。
2.ATEC主催の講演会・研究会等への案内が得られる。
3.ATEC調査・研究報告書、年報等が得られる。
4.ATECが管理する航空安全に係わる情報が得られる。</t>
    <phoneticPr fontId="1"/>
  </si>
  <si>
    <t>（財）日本食品分析センター</t>
  </si>
  <si>
    <t>宇宙日本食運用に係るＨＡＣＣＰ講習会参加費の支払いについて</t>
  </si>
  <si>
    <t>（公社）ボイラ・クレーン安全協会</t>
    <rPh sb="1" eb="2">
      <t>コウ</t>
    </rPh>
    <phoneticPr fontId="1"/>
  </si>
  <si>
    <t>公益社団法人ボイラ・クレーン安全協会</t>
  </si>
  <si>
    <t>ボイラー・第一種圧力容器　性能検査料の納付</t>
  </si>
  <si>
    <t>（社）日本ネットワークインフォメーションセンター</t>
  </si>
  <si>
    <t>ＩＰアドレス・ＡＳ番号維持料</t>
    <phoneticPr fontId="1"/>
  </si>
  <si>
    <t>（社）日本内部監査協会</t>
  </si>
  <si>
    <t>研修費の支払い「第１２７期内部監査士認定講習会」</t>
  </si>
  <si>
    <t>研修費の支払い「第１３０期内部監査士認定講習会」</t>
  </si>
  <si>
    <t>正会員会費
（法人会費、年会費）</t>
    <rPh sb="0" eb="3">
      <t>セイカイイン</t>
    </rPh>
    <rPh sb="3" eb="5">
      <t>カイヒ</t>
    </rPh>
    <rPh sb="7" eb="9">
      <t>ホウジン</t>
    </rPh>
    <rPh sb="9" eb="11">
      <t>カイヒ</t>
    </rPh>
    <rPh sb="12" eb="15">
      <t>ネンカイヒ</t>
    </rPh>
    <phoneticPr fontId="1"/>
  </si>
  <si>
    <t>内部監査にかかる情報収集等のため。</t>
    <phoneticPr fontId="1"/>
  </si>
  <si>
    <t>（社）日本溶接協会</t>
  </si>
  <si>
    <t>マイクロソルダリング講習の開催</t>
  </si>
  <si>
    <t>（社）科学技術と経済の会</t>
    <rPh sb="1" eb="2">
      <t>シャ</t>
    </rPh>
    <phoneticPr fontId="1"/>
  </si>
  <si>
    <t>特別会員会費
（法人会費、年会費）</t>
    <rPh sb="0" eb="2">
      <t>トクベツ</t>
    </rPh>
    <rPh sb="2" eb="4">
      <t>カイイン</t>
    </rPh>
    <rPh sb="4" eb="6">
      <t>カイヒ</t>
    </rPh>
    <rPh sb="8" eb="10">
      <t>ホウジン</t>
    </rPh>
    <rPh sb="10" eb="12">
      <t>カイヒ</t>
    </rPh>
    <rPh sb="13" eb="16">
      <t>ネンカイヒ</t>
    </rPh>
    <phoneticPr fontId="1"/>
  </si>
  <si>
    <t>各産業分野の企業経営者、並びに各領域の専門家の意見交換と相互の協力の場で科学技術等の情報を得られる。</t>
    <phoneticPr fontId="1"/>
  </si>
  <si>
    <t>（公財）　国際科学振興財団</t>
    <rPh sb="1" eb="2">
      <t>コウ</t>
    </rPh>
    <rPh sb="2" eb="3">
      <t>ザイ</t>
    </rPh>
    <phoneticPr fontId="1"/>
  </si>
  <si>
    <t>公益財団法人国際科学振興財団</t>
  </si>
  <si>
    <t>情報システム部情報システムグループ所管商用回線利用料（そのア／つくばＷＡＮサービス、３月分）</t>
  </si>
  <si>
    <t>情報システム部情報システムグループ所管商用回線利用料（そのア／つくばＷＡＮサービス、４月分）</t>
  </si>
  <si>
    <t>情報システム部情報システムグループ所管商用回線利用料（そのア／つくばＷＡＮサービス、５月分）</t>
  </si>
  <si>
    <t>情報システム部情報システムグループ所管商用回線利用料（そのア／ＷＡＮサービス、６月分）</t>
  </si>
  <si>
    <t>情報システム部情報システムグループ所管商用回線利用料（そのア／つくばＷＡＮサービス、７月分）</t>
  </si>
  <si>
    <t>情報システム部情報システムグループ所管商用回線利用料（そのア／つくばＷＡＮサービス、８月分）</t>
  </si>
  <si>
    <t>情報システム部情報システムグループ所管商用回線利用料（そのア／つくばＷＡＮサービス、９月分）</t>
  </si>
  <si>
    <t>情報システム部情報システムグループ所管商用回線利用料（そのア／つくばＷＡＮサービス、１０月分）</t>
  </si>
  <si>
    <t>情報システム部情報システムグループ所管商用回線利用料（そのア／つくばＷＡＮサービス、１１月分）</t>
  </si>
  <si>
    <t>情報システム部情報システムグループ所管商用回線利用料（そのア／つくばＷＡＮサービス、１２月分）</t>
  </si>
  <si>
    <t>情報システム部情報システムグループ所管商用回線利用料（そのア／つくばＷＡＮサービス、１月分）</t>
  </si>
  <si>
    <t>ＪＡＸＡ財務・管理系及び共通インフラ系情報システムに係る運用管理業務</t>
    <phoneticPr fontId="1"/>
  </si>
  <si>
    <t>（公社）　計測自動制御学会</t>
    <rPh sb="1" eb="2">
      <t>コウ</t>
    </rPh>
    <rPh sb="2" eb="3">
      <t>シャ</t>
    </rPh>
    <phoneticPr fontId="1"/>
  </si>
  <si>
    <t>公益社団法人計測自動制御学会</t>
  </si>
  <si>
    <t>学会誌掲載料</t>
  </si>
  <si>
    <t>（公社）日本天文学会</t>
    <rPh sb="1" eb="2">
      <t>コウ</t>
    </rPh>
    <phoneticPr fontId="1"/>
  </si>
  <si>
    <t>公益社団法人日本天文学会</t>
  </si>
  <si>
    <t>論文掲載料</t>
    <phoneticPr fontId="1"/>
  </si>
  <si>
    <t>（公社）　日本監査役協会</t>
    <phoneticPr fontId="1"/>
  </si>
  <si>
    <t>年会費
（法人会費、年会費）</t>
    <phoneticPr fontId="1"/>
  </si>
  <si>
    <t>他機関、企業の監事や監査役との情報交換等のため入会している。
（支出額の根拠）会費規則により、「法人会員で2名以上登録する場合には2人目から1人あたり6万円を増額する」とされており、当機構は監事2名を登録しているため、左記の金額となっている。</t>
    <phoneticPr fontId="1"/>
  </si>
  <si>
    <t>日本原子力研究開発機構</t>
    <phoneticPr fontId="1"/>
  </si>
  <si>
    <t>特社）日本ボイラ協会　群馬検査事務所</t>
    <rPh sb="0" eb="1">
      <t>トク</t>
    </rPh>
    <rPh sb="1" eb="2">
      <t>シャ</t>
    </rPh>
    <phoneticPr fontId="10"/>
  </si>
  <si>
    <t>性能検査手数料</t>
    <rPh sb="0" eb="2">
      <t>セイノウ</t>
    </rPh>
    <rPh sb="2" eb="4">
      <t>ケンサ</t>
    </rPh>
    <rPh sb="4" eb="7">
      <t>テスウリョウ</t>
    </rPh>
    <phoneticPr fontId="10"/>
  </si>
  <si>
    <t>2012/05/30</t>
  </si>
  <si>
    <t>公社）高分子学会</t>
    <rPh sb="0" eb="2">
      <t>コウシャ</t>
    </rPh>
    <rPh sb="3" eb="6">
      <t>コウブンシ</t>
    </rPh>
    <rPh sb="6" eb="8">
      <t>ガッカイ</t>
    </rPh>
    <phoneticPr fontId="12"/>
  </si>
  <si>
    <t>賛助会員会費（年会費）</t>
    <rPh sb="0" eb="2">
      <t>サンジョ</t>
    </rPh>
    <rPh sb="2" eb="4">
      <t>カイイン</t>
    </rPh>
    <rPh sb="4" eb="6">
      <t>カイヒ</t>
    </rPh>
    <rPh sb="7" eb="10">
      <t>ネンカイヒ</t>
    </rPh>
    <phoneticPr fontId="12"/>
  </si>
  <si>
    <t>会誌の入手により、原子力基礎工学、放射線利用材開発等の分野の研究開発に資する。
　（東海、高崎の２拠点で会誌が必要なため２口加入）</t>
  </si>
  <si>
    <t>公財)日本物理学会</t>
    <rPh sb="3" eb="5">
      <t>ニホン</t>
    </rPh>
    <rPh sb="5" eb="7">
      <t>ブツリ</t>
    </rPh>
    <rPh sb="7" eb="9">
      <t>ガッカイ</t>
    </rPh>
    <phoneticPr fontId="12"/>
  </si>
  <si>
    <t>一般社団法人日本物理学会</t>
  </si>
  <si>
    <t>賛助会費（年会費）</t>
    <rPh sb="0" eb="2">
      <t>サンジョ</t>
    </rPh>
    <rPh sb="2" eb="4">
      <t>カイヒ</t>
    </rPh>
    <phoneticPr fontId="3"/>
  </si>
  <si>
    <t>2012/5/30、5/30、7/30</t>
    <phoneticPr fontId="1"/>
  </si>
  <si>
    <t>会誌の入手により、先端基礎研究、核物理、炉物理、物性物理（東海）、放射線物理（高崎）、レーザー物理（関西）等、幅広く物理に関する分野の研究開発に資する。</t>
  </si>
  <si>
    <t>公財</t>
    <rPh sb="0" eb="1">
      <t>コウ</t>
    </rPh>
    <rPh sb="1" eb="2">
      <t>ザイ</t>
    </rPh>
    <phoneticPr fontId="12"/>
  </si>
  <si>
    <t>公財）原子力安全技術センター</t>
    <rPh sb="0" eb="1">
      <t>コウ</t>
    </rPh>
    <rPh sb="1" eb="2">
      <t>ザイ</t>
    </rPh>
    <phoneticPr fontId="10"/>
  </si>
  <si>
    <t>公益財団法人原子力安全技術センター</t>
  </si>
  <si>
    <t>放射線取扱主任者試験受験費用</t>
  </si>
  <si>
    <t>2012/06/13</t>
  </si>
  <si>
    <t>特社）日本ボイラ協会　岡山検査事務所</t>
    <rPh sb="0" eb="1">
      <t>トク</t>
    </rPh>
    <rPh sb="1" eb="2">
      <t>シャ</t>
    </rPh>
    <phoneticPr fontId="10"/>
  </si>
  <si>
    <t>2012/06/20</t>
  </si>
  <si>
    <t>定期検査手数料
定期確認手数料</t>
    <rPh sb="8" eb="10">
      <t>テイキ</t>
    </rPh>
    <rPh sb="10" eb="12">
      <t>カクニン</t>
    </rPh>
    <phoneticPr fontId="10"/>
  </si>
  <si>
    <t>2012/06/28</t>
  </si>
  <si>
    <t>特社）日本ボイラ協会　茨城検査事務所</t>
    <rPh sb="0" eb="1">
      <t>トク</t>
    </rPh>
    <phoneticPr fontId="10"/>
  </si>
  <si>
    <t>性能検査手数料</t>
    <phoneticPr fontId="10"/>
  </si>
  <si>
    <t>公社）日本化学会</t>
    <rPh sb="0" eb="2">
      <t>コウシャ</t>
    </rPh>
    <rPh sb="3" eb="5">
      <t>ニホン</t>
    </rPh>
    <rPh sb="5" eb="7">
      <t>カガク</t>
    </rPh>
    <rPh sb="7" eb="8">
      <t>カイ</t>
    </rPh>
    <phoneticPr fontId="12"/>
  </si>
  <si>
    <t>法人正会員会費（年会費）</t>
    <rPh sb="0" eb="2">
      <t>ホウジン</t>
    </rPh>
    <rPh sb="2" eb="5">
      <t>セイカイイン</t>
    </rPh>
    <rPh sb="8" eb="11">
      <t>ネンカイヒ</t>
    </rPh>
    <phoneticPr fontId="12"/>
  </si>
  <si>
    <t>会誌の入手により、原子力基礎工学、放射線化学、除染、材料開発、放射線の工業利用等の分野の研究開発に資する。
　（東海、高崎の２拠点で５種の会誌（５口）が必要なため１０口加入）</t>
  </si>
  <si>
    <t>公財）原子力安全技術センター</t>
    <rPh sb="1" eb="2">
      <t>ザイ</t>
    </rPh>
    <phoneticPr fontId="10"/>
  </si>
  <si>
    <t>定期確認手数料</t>
    <rPh sb="0" eb="2">
      <t>テイキ</t>
    </rPh>
    <rPh sb="2" eb="4">
      <t>カクニン</t>
    </rPh>
    <rPh sb="4" eb="7">
      <t>テスウリョウ</t>
    </rPh>
    <phoneticPr fontId="10"/>
  </si>
  <si>
    <t>2012/06/29</t>
  </si>
  <si>
    <t>公財）原子力安全技術センター</t>
    <rPh sb="1" eb="2">
      <t>ザイ</t>
    </rPh>
    <phoneticPr fontId="1"/>
  </si>
  <si>
    <t>定期検査手数料</t>
    <rPh sb="0" eb="2">
      <t>テイキ</t>
    </rPh>
    <phoneticPr fontId="1"/>
  </si>
  <si>
    <t>公財)原子力安全研究協会</t>
    <phoneticPr fontId="1"/>
  </si>
  <si>
    <t>公益財団法人原子力安全研究協会</t>
  </si>
  <si>
    <t>100,000以上</t>
    <rPh sb="7" eb="9">
      <t>イジョウ</t>
    </rPh>
    <phoneticPr fontId="12"/>
  </si>
  <si>
    <t>放射性廃棄物、放射線防護・影響等に関する調査研究を中立的な立場で実施している当該協会から最新情報等を入手し、機構における被ばく時の措置等の検討に資する。</t>
  </si>
  <si>
    <t>特社）日本ボイラ協会　茨城検査事務所</t>
    <rPh sb="0" eb="1">
      <t>トク</t>
    </rPh>
    <phoneticPr fontId="1"/>
  </si>
  <si>
    <t>性能検査手数料</t>
    <rPh sb="4" eb="7">
      <t>テスウリョウ</t>
    </rPh>
    <phoneticPr fontId="1"/>
  </si>
  <si>
    <t>性能検査手数料</t>
    <phoneticPr fontId="1"/>
  </si>
  <si>
    <t>特社）日本ボイラ協会　茨城検査事務所</t>
    <rPh sb="0" eb="1">
      <t>トク</t>
    </rPh>
    <rPh sb="1" eb="2">
      <t>シャ</t>
    </rPh>
    <phoneticPr fontId="1"/>
  </si>
  <si>
    <t>性能検査手数料</t>
  </si>
  <si>
    <t>特財)若狭湾エネルギー研究センター</t>
    <rPh sb="0" eb="1">
      <t>トク</t>
    </rPh>
    <rPh sb="1" eb="2">
      <t>ザイ</t>
    </rPh>
    <rPh sb="3" eb="6">
      <t>ワカサワン</t>
    </rPh>
    <rPh sb="11" eb="13">
      <t>ケンキュウ</t>
    </rPh>
    <phoneticPr fontId="11"/>
  </si>
  <si>
    <t>公益財団法人若狭湾エネルギー研究センター</t>
  </si>
  <si>
    <t>一口100,000</t>
    <rPh sb="0" eb="2">
      <t>ヒトクチ</t>
    </rPh>
    <phoneticPr fontId="11"/>
  </si>
  <si>
    <t>技術的課題の個別相談や、共同研究に伴う当該センター保有の加速器や科学機器（超分解能電子顕微鏡等）の活用により、原子炉解体、除染、材料基礎研究等に資する。</t>
  </si>
  <si>
    <t>特財</t>
    <rPh sb="0" eb="1">
      <t>トク</t>
    </rPh>
    <rPh sb="1" eb="2">
      <t>ザイ</t>
    </rPh>
    <phoneticPr fontId="12"/>
  </si>
  <si>
    <t>国所管</t>
    <rPh sb="0" eb="1">
      <t>クニ</t>
    </rPh>
    <phoneticPr fontId="12"/>
  </si>
  <si>
    <t>公財</t>
    <rPh sb="0" eb="1">
      <t>コウ</t>
    </rPh>
    <phoneticPr fontId="1"/>
  </si>
  <si>
    <t>公財）原子力安全技術センター</t>
    <phoneticPr fontId="1"/>
  </si>
  <si>
    <t>公財）放射線影響協会</t>
    <phoneticPr fontId="1"/>
  </si>
  <si>
    <t>公益財団法人放射線影響協会</t>
  </si>
  <si>
    <t>会費（年会費）</t>
    <rPh sb="0" eb="2">
      <t>カイヒ</t>
    </rPh>
    <phoneticPr fontId="3"/>
  </si>
  <si>
    <t>国際放射線防護基準等に関する情報の入手により、機構施設における放射線防護措置の検討や放射線防護研究に資する。</t>
  </si>
  <si>
    <t>公財）原子力安全技術センター</t>
    <phoneticPr fontId="10"/>
  </si>
  <si>
    <t>施設検査手数料</t>
    <rPh sb="0" eb="2">
      <t>シセツ</t>
    </rPh>
    <rPh sb="2" eb="4">
      <t>ケンサ</t>
    </rPh>
    <rPh sb="4" eb="7">
      <t>テスウリョウ</t>
    </rPh>
    <phoneticPr fontId="1"/>
  </si>
  <si>
    <t>公財</t>
    <rPh sb="0" eb="2">
      <t>コウザイ</t>
    </rPh>
    <phoneticPr fontId="1"/>
  </si>
  <si>
    <t>特財）日本原子力文化振興財団</t>
    <rPh sb="0" eb="1">
      <t>トク</t>
    </rPh>
    <rPh sb="1" eb="2">
      <t>ザイ</t>
    </rPh>
    <rPh sb="8" eb="10">
      <t>ブンカ</t>
    </rPh>
    <rPh sb="10" eb="12">
      <t>シンコウ</t>
    </rPh>
    <rPh sb="12" eb="14">
      <t>ザイダン</t>
    </rPh>
    <phoneticPr fontId="12"/>
  </si>
  <si>
    <t>一般財団法人日本原子力文化振興財団</t>
  </si>
  <si>
    <t>当該財団の広報媒体を通して機構の研究開発活動について社会へ情報発信を図るとともに、市民一般が持つ原子力に対するニーズや疑問点等の情報を入手し、機構広報業務に資する。</t>
  </si>
  <si>
    <t>日本スポーツ振興センター</t>
    <phoneticPr fontId="1"/>
  </si>
  <si>
    <t>公益社団法人日本武術太極拳連盟</t>
  </si>
  <si>
    <t>スポーツ振興くじ助成金</t>
    <rPh sb="4" eb="6">
      <t>シンコウ</t>
    </rPh>
    <rPh sb="8" eb="11">
      <t>ジョセイキン</t>
    </rPh>
    <phoneticPr fontId="1"/>
  </si>
  <si>
    <t>スポーツ振興基金助成金</t>
    <rPh sb="4" eb="6">
      <t>シンコウ</t>
    </rPh>
    <rPh sb="6" eb="8">
      <t>キキン</t>
    </rPh>
    <rPh sb="8" eb="11">
      <t>ジョセイキン</t>
    </rPh>
    <phoneticPr fontId="1"/>
  </si>
  <si>
    <t>公益社団法人日本馬術連盟</t>
  </si>
  <si>
    <t>公益社団法人日本職業スキー教師協会</t>
  </si>
  <si>
    <t>公益社団法人日本山岳協会</t>
  </si>
  <si>
    <t>公益社団法人日本近代五種協会</t>
  </si>
  <si>
    <t>公益社団法人日本学生陸上競技連合</t>
  </si>
  <si>
    <t>公益社団法人日本一輪車協会</t>
  </si>
  <si>
    <t>公益社団法人日本ライフル射撃協会</t>
  </si>
  <si>
    <t>競技強化支援事業助成金</t>
    <rPh sb="10" eb="11">
      <t>キン</t>
    </rPh>
    <phoneticPr fontId="1"/>
  </si>
  <si>
    <t>公益社団法人日本ライフル射撃協会</t>
    <rPh sb="0" eb="2">
      <t>コウエキ</t>
    </rPh>
    <rPh sb="2" eb="4">
      <t>シャダン</t>
    </rPh>
    <rPh sb="4" eb="6">
      <t>ホウジン</t>
    </rPh>
    <rPh sb="6" eb="8">
      <t>ニホン</t>
    </rPh>
    <rPh sb="12" eb="14">
      <t>シャゲキ</t>
    </rPh>
    <rPh sb="14" eb="16">
      <t>キョウカイ</t>
    </rPh>
    <phoneticPr fontId="5"/>
  </si>
  <si>
    <t>ポテンシャルアスリート事業再委託</t>
    <rPh sb="11" eb="13">
      <t>ジギョウ</t>
    </rPh>
    <rPh sb="13" eb="16">
      <t>サイイタク</t>
    </rPh>
    <phoneticPr fontId="5"/>
  </si>
  <si>
    <t>公益社団法人日本ポニーベースボール協会</t>
  </si>
  <si>
    <t>公益社団法人日本ホッケー協会</t>
  </si>
  <si>
    <t>公益社団法人日本ボート協会</t>
  </si>
  <si>
    <t>公益社団法人日本ペタンク・ブール協会</t>
  </si>
  <si>
    <t>公益社団法人日本プロサッカーリーグ</t>
  </si>
  <si>
    <t>対象試合安定開催に必要な経費</t>
    <rPh sb="9" eb="11">
      <t>ヒツヨウ</t>
    </rPh>
    <phoneticPr fontId="5"/>
  </si>
  <si>
    <t>2012/5/15、9/28</t>
    <phoneticPr fontId="1"/>
  </si>
  <si>
    <t>toto説明会共催経費（新人選手説明会）</t>
    <rPh sb="4" eb="7">
      <t>セツメイカイ</t>
    </rPh>
    <rPh sb="7" eb="9">
      <t>キョウサイ</t>
    </rPh>
    <rPh sb="9" eb="11">
      <t>ケイヒ</t>
    </rPh>
    <rPh sb="12" eb="14">
      <t>シンジン</t>
    </rPh>
    <rPh sb="14" eb="16">
      <t>センシュ</t>
    </rPh>
    <rPh sb="16" eb="19">
      <t>セツメイカイ</t>
    </rPh>
    <phoneticPr fontId="1"/>
  </si>
  <si>
    <t>toto説明会共催経費（審判員説明会）</t>
    <rPh sb="4" eb="7">
      <t>セツメイカイ</t>
    </rPh>
    <rPh sb="7" eb="9">
      <t>キョウサイ</t>
    </rPh>
    <rPh sb="9" eb="11">
      <t>ケイヒ</t>
    </rPh>
    <rPh sb="12" eb="15">
      <t>シンパンイン</t>
    </rPh>
    <rPh sb="15" eb="18">
      <t>セツメイカイ</t>
    </rPh>
    <phoneticPr fontId="1"/>
  </si>
  <si>
    <t>公益社団法人日本ハング・パラグライディング連盟</t>
  </si>
  <si>
    <t>公益社団法人日本パワーリフティング協会</t>
  </si>
  <si>
    <t>公益社団法人日本トライアスロン連合</t>
  </si>
  <si>
    <t>公益社団法人日本テニス事業協会</t>
  </si>
  <si>
    <t>公益社団法人日本チアリーディング協会</t>
  </si>
  <si>
    <t>公益社団法人日本ダンススポーツ連盟</t>
  </si>
  <si>
    <t>公益社団法人日本スカッシュ協会</t>
  </si>
  <si>
    <t>公益社団法人日本シェアリングネイチャー協会</t>
  </si>
  <si>
    <t>公益社団法人日本グラススキー協会</t>
  </si>
  <si>
    <t>公益社団法人日本グラウンド・ゴルフ協会</t>
  </si>
  <si>
    <t>公益社団法人日本カヌー連盟</t>
  </si>
  <si>
    <t>公益社団法人日本カーリング協会</t>
  </si>
  <si>
    <t>公益社団法人日本エアロビック連盟</t>
  </si>
  <si>
    <t>公益社団法人全日本銃剣道連盟</t>
  </si>
  <si>
    <t>公益社団法人全日本テコンドー協会</t>
  </si>
  <si>
    <t>公益社団法人全日本アーチェリー連盟</t>
  </si>
  <si>
    <t>公益社団法人全国野球振興会</t>
  </si>
  <si>
    <t>公益社団法人全国大学体育連合</t>
  </si>
  <si>
    <t>公益社団法人少年軟式野球国際交流協会</t>
  </si>
  <si>
    <t>公益社団法人日本綱引連盟</t>
    <rPh sb="0" eb="2">
      <t>コウエキ</t>
    </rPh>
    <phoneticPr fontId="5"/>
  </si>
  <si>
    <t>公益社団法人日本綱引連盟</t>
  </si>
  <si>
    <t>公益社団法人日本ボディビル・フィットネス連盟</t>
    <rPh sb="0" eb="2">
      <t>コウエキ</t>
    </rPh>
    <phoneticPr fontId="5"/>
  </si>
  <si>
    <t>公益社団法人日本ボディビル・フィットネス連盟</t>
  </si>
  <si>
    <t>公益社団法人日本オリエンテーリング協会</t>
    <rPh sb="0" eb="2">
      <t>コウエキ</t>
    </rPh>
    <phoneticPr fontId="5"/>
  </si>
  <si>
    <t>公益社団法人日本オリエンテーリング協会</t>
  </si>
  <si>
    <t>公益社団法人日本山岳協会</t>
    <rPh sb="0" eb="2">
      <t>コウエキ</t>
    </rPh>
    <rPh sb="2" eb="4">
      <t>シャダン</t>
    </rPh>
    <rPh sb="4" eb="6">
      <t>ホウジン</t>
    </rPh>
    <rPh sb="6" eb="8">
      <t>ニホン</t>
    </rPh>
    <phoneticPr fontId="1"/>
  </si>
  <si>
    <t>共催事業分担金</t>
    <phoneticPr fontId="1"/>
  </si>
  <si>
    <t>公益財団法人日本陸上競技連盟</t>
  </si>
  <si>
    <t>第三種公認陸上競技場認定費用</t>
  </si>
  <si>
    <t>公益財団法人日本野球連盟</t>
  </si>
  <si>
    <t>公益財団法人日本卓球協会</t>
  </si>
  <si>
    <t>公益財団法人日本体操協会</t>
  </si>
  <si>
    <t>公益財団法人日本体育協会</t>
  </si>
  <si>
    <t>公益財団法人日本相撲連盟</t>
  </si>
  <si>
    <t>公益財団法人日本水泳連盟</t>
  </si>
  <si>
    <t>公益財団法人日本障害者スポーツ協会</t>
  </si>
  <si>
    <t>公益財団法人日本自転車競技連盟</t>
  </si>
  <si>
    <t>公益財団法人日本レスリング協会</t>
  </si>
  <si>
    <t>公益財団法人日本レスリング協会</t>
    <rPh sb="0" eb="2">
      <t>コウエキ</t>
    </rPh>
    <rPh sb="2" eb="4">
      <t>ザイダン</t>
    </rPh>
    <rPh sb="4" eb="6">
      <t>ホウジン</t>
    </rPh>
    <rPh sb="6" eb="8">
      <t>ニホン</t>
    </rPh>
    <rPh sb="13" eb="15">
      <t>キョウカイ</t>
    </rPh>
    <phoneticPr fontId="5"/>
  </si>
  <si>
    <t>公益財団法人日本レクリエーション協会</t>
  </si>
  <si>
    <t>公益財団法人日本ラグビーフットボール協会</t>
  </si>
  <si>
    <t>公益財団法人日本ラグビーフットボール協会</t>
    <rPh sb="0" eb="2">
      <t>コウエキ</t>
    </rPh>
    <rPh sb="2" eb="4">
      <t>ザイダン</t>
    </rPh>
    <rPh sb="4" eb="6">
      <t>ホウジン</t>
    </rPh>
    <rPh sb="6" eb="8">
      <t>ニホン</t>
    </rPh>
    <rPh sb="18" eb="20">
      <t>キョウカイ</t>
    </rPh>
    <phoneticPr fontId="5"/>
  </si>
  <si>
    <t>公益財団法人日本ハンドボール協会</t>
  </si>
  <si>
    <t>公益財団法人日本バレーボール協会</t>
  </si>
  <si>
    <t>公益財団法人日本バドミントン協会</t>
  </si>
  <si>
    <t>公益財団法人日本バスケットボール協会</t>
  </si>
  <si>
    <t>公益財団法人日本テニス協会</t>
  </si>
  <si>
    <t>公益財団法人日本ソフトボール協会</t>
  </si>
  <si>
    <t>公益財団法人日本ソフトテニス連盟</t>
  </si>
  <si>
    <t>公益財団法人日本セーリング連盟</t>
  </si>
  <si>
    <t>公益財団法人日本スポーツ仲裁機構</t>
  </si>
  <si>
    <t>一般財団法人日本スポーツ仲裁機構</t>
  </si>
  <si>
    <t>公益財団法人日本スポーツクラブ協会</t>
  </si>
  <si>
    <t>公益財団法人日本スケート連盟</t>
  </si>
  <si>
    <t>公益財団法人日本サッカー協会</t>
  </si>
  <si>
    <t>公益財団法人日本ゴルフ協会</t>
  </si>
  <si>
    <t>公益財団法人日本ゲートボール連合</t>
  </si>
  <si>
    <t>公益財団法人日本オリンピック委員会</t>
  </si>
  <si>
    <t>公益財団法人日本アンチ・ドーピング機構</t>
  </si>
  <si>
    <t>公益財団法人日本アイスホッケー連盟</t>
  </si>
  <si>
    <t>公益財団法人全日本軟式野球連盟</t>
  </si>
  <si>
    <t>公益財団法人全日本柔道連盟</t>
  </si>
  <si>
    <t>公益財団法人全日本柔道連盟</t>
    <rPh sb="0" eb="2">
      <t>コウエキ</t>
    </rPh>
    <rPh sb="2" eb="4">
      <t>ザイダン</t>
    </rPh>
    <rPh sb="4" eb="6">
      <t>ホウジン</t>
    </rPh>
    <rPh sb="6" eb="7">
      <t>ゼン</t>
    </rPh>
    <rPh sb="7" eb="9">
      <t>ニホン</t>
    </rPh>
    <rPh sb="9" eb="11">
      <t>ジュウドウ</t>
    </rPh>
    <rPh sb="11" eb="13">
      <t>レンメイ</t>
    </rPh>
    <phoneticPr fontId="5"/>
  </si>
  <si>
    <t>公益財団法人全日本空手道連盟</t>
  </si>
  <si>
    <t>公益財団法人全日本弓道連盟</t>
  </si>
  <si>
    <t>公益財団法人全日本ボウリング協会</t>
  </si>
  <si>
    <t>公益財団法人全日本なぎなた連盟</t>
  </si>
  <si>
    <t>公益財団法人笹川スポーツ財団</t>
  </si>
  <si>
    <t>公益財団法人健康・体力づくり事業財団</t>
  </si>
  <si>
    <t>公益財団法人ヤマハ発動機スポーツ振興財団</t>
  </si>
  <si>
    <t>公益財団法人ツール・ド・北海道協会</t>
  </si>
  <si>
    <t>公益財団法人ツ－ル・ド・北海道協会</t>
    <phoneticPr fontId="1"/>
  </si>
  <si>
    <t>公益財団法人スペシャルオリンピックス日本</t>
  </si>
  <si>
    <t>公益財団法人日本健康スポーツ連盟</t>
    <rPh sb="0" eb="2">
      <t>コウエキ</t>
    </rPh>
    <phoneticPr fontId="5"/>
  </si>
  <si>
    <t>公益財団法人日本健康スポーツ連盟</t>
  </si>
  <si>
    <t>特例社団法人日本マスターズ陸上競技連合</t>
    <rPh sb="0" eb="2">
      <t>トクレイ</t>
    </rPh>
    <phoneticPr fontId="5"/>
  </si>
  <si>
    <t>社団法人日本マスターズ陸上競技連合</t>
  </si>
  <si>
    <t>特例社団法人日本フェンシング協会</t>
    <rPh sb="0" eb="2">
      <t>トクレイ</t>
    </rPh>
    <phoneticPr fontId="5"/>
  </si>
  <si>
    <t>公益社団法人日本フェンシング協会</t>
  </si>
  <si>
    <t>公益社団法人日本フェンシング協会</t>
    <rPh sb="0" eb="2">
      <t>コウエキ</t>
    </rPh>
    <rPh sb="2" eb="4">
      <t>シャダン</t>
    </rPh>
    <rPh sb="4" eb="6">
      <t>ホウジン</t>
    </rPh>
    <rPh sb="6" eb="8">
      <t>ニホン</t>
    </rPh>
    <rPh sb="14" eb="16">
      <t>キョウカイ</t>
    </rPh>
    <phoneticPr fontId="5"/>
  </si>
  <si>
    <t>特例社団法人日本ビリヤード協会</t>
    <rPh sb="0" eb="2">
      <t>トクレイ</t>
    </rPh>
    <phoneticPr fontId="5"/>
  </si>
  <si>
    <t>社団法人日本ビリヤード協会</t>
  </si>
  <si>
    <t>特例社団法人日本スポーツ吹矢協会</t>
    <rPh sb="0" eb="2">
      <t>トクレイ</t>
    </rPh>
    <phoneticPr fontId="5"/>
  </si>
  <si>
    <t>社団法人日本スポーツ吹矢協会</t>
  </si>
  <si>
    <t>特例社団法人日本ウオーキング協会</t>
    <rPh sb="0" eb="2">
      <t>トクレイ</t>
    </rPh>
    <phoneticPr fontId="5"/>
  </si>
  <si>
    <t>社団法人日本ウオーキング協会</t>
  </si>
  <si>
    <t>特例社団法人日本アメリカンフットボール協会</t>
    <rPh sb="0" eb="2">
      <t>トクレイ</t>
    </rPh>
    <phoneticPr fontId="5"/>
  </si>
  <si>
    <t>社団法人日本アメリカンフットボール協会</t>
  </si>
  <si>
    <t>特例財団法人日本ボールルームダンス連盟</t>
    <rPh sb="0" eb="2">
      <t>トクレイ</t>
    </rPh>
    <phoneticPr fontId="5"/>
  </si>
  <si>
    <t>財団法人日本ボールルームダンス連盟</t>
  </si>
  <si>
    <t>特例財団法人全日本スキー連盟</t>
    <rPh sb="0" eb="2">
      <t>トクレイ</t>
    </rPh>
    <phoneticPr fontId="5"/>
  </si>
  <si>
    <t>公益財団法人全日本スキー連盟</t>
  </si>
  <si>
    <t>特例財団法人社会スポーツセンター</t>
    <rPh sb="0" eb="2">
      <t>トクレイ</t>
    </rPh>
    <phoneticPr fontId="5"/>
  </si>
  <si>
    <t>財団法人社会スポーツセンター</t>
  </si>
  <si>
    <t>社団法人日本ジュニアヨットクラブ連盟</t>
    <phoneticPr fontId="5"/>
  </si>
  <si>
    <t>一般社団法人日本ジュニアヨットクラブ連盟</t>
  </si>
  <si>
    <t>国立青少年教育振興機構</t>
    <phoneticPr fontId="1"/>
  </si>
  <si>
    <t>公益財団法人　日本科学技術振興財団</t>
    <phoneticPr fontId="10"/>
  </si>
  <si>
    <t>子どもゆめ基金助成金</t>
    <rPh sb="0" eb="1">
      <t>コ</t>
    </rPh>
    <rPh sb="5" eb="7">
      <t>キキン</t>
    </rPh>
    <rPh sb="7" eb="10">
      <t>ジョセイキン</t>
    </rPh>
    <phoneticPr fontId="10"/>
  </si>
  <si>
    <t>公益財団法人　放送番組センター</t>
  </si>
  <si>
    <t>公益財団法人放送番組センター</t>
  </si>
  <si>
    <t>財団法人　環日本海環境協力センター</t>
    <phoneticPr fontId="10"/>
  </si>
  <si>
    <t>公益財団法人環日本海環境協力センター</t>
  </si>
  <si>
    <t>公益社団法人　全国学校図書館協議会</t>
    <phoneticPr fontId="10"/>
  </si>
  <si>
    <t>公益社団法人全国学校図書館協議会</t>
  </si>
  <si>
    <t>公益社団法人　難病の子どもとその家族へ夢を</t>
  </si>
  <si>
    <t>公益社団法人難病の子どもとその家族へ夢を</t>
  </si>
  <si>
    <t>公益社団法人　難病の子どもとその家族へ夢を</t>
    <phoneticPr fontId="10"/>
  </si>
  <si>
    <t>子どもゆめ基金助成金</t>
    <phoneticPr fontId="10"/>
  </si>
  <si>
    <t>公益財団法人　ボーイスカウト日本連盟</t>
  </si>
  <si>
    <t>公益財団法人ボーイスカウト日本連盟</t>
  </si>
  <si>
    <t>公益社団法人　ガールスカウト日本連盟</t>
    <phoneticPr fontId="10"/>
  </si>
  <si>
    <t>公益社団法人ガールスカウト日本連盟</t>
  </si>
  <si>
    <t>財団法人　こども教育支援財団</t>
    <phoneticPr fontId="10"/>
  </si>
  <si>
    <t>公益財団法人こども教育支援財団</t>
  </si>
  <si>
    <t>財団法人　こども教育支援財団</t>
  </si>
  <si>
    <t>公益財団法人　現代人形劇センター</t>
    <phoneticPr fontId="10"/>
  </si>
  <si>
    <t>公益財団法人現代人形劇センター</t>
  </si>
  <si>
    <t>財団法人　育てる会</t>
  </si>
  <si>
    <t>財団法人育てる会</t>
  </si>
  <si>
    <t>公益財団法人　公害地域再生センター</t>
    <phoneticPr fontId="10"/>
  </si>
  <si>
    <t>公益財団法人公害地域再生センター</t>
  </si>
  <si>
    <t>社団法人　地域環境資源センター</t>
  </si>
  <si>
    <t>一般社団法人地域環境資源センター</t>
  </si>
  <si>
    <t>社団法人　地域環境資源センター</t>
    <phoneticPr fontId="10"/>
  </si>
  <si>
    <t>社団法人　全国出版協会</t>
  </si>
  <si>
    <t>公益社団法人全国出版協会</t>
  </si>
  <si>
    <t>財団法人　日本余暇文化振興会</t>
  </si>
  <si>
    <t>公益財団法人日本余暇文化振興会</t>
  </si>
  <si>
    <t>公益財団法人　国際障害者年記念ナイスハート基金</t>
  </si>
  <si>
    <t>公益財団法人国際障害者年記念ナイスハート基金</t>
  </si>
  <si>
    <t>公益財団法人　日本レクリエーション協会</t>
  </si>
  <si>
    <t>公益財団法人　山本能楽堂</t>
  </si>
  <si>
    <t>公益財団法人　山本能楽堂</t>
    <phoneticPr fontId="10"/>
  </si>
  <si>
    <t>公益財団法人　修養団</t>
  </si>
  <si>
    <t>公益財団法人修養団</t>
  </si>
  <si>
    <t>公益財団法人　日本進路指導協会</t>
    <phoneticPr fontId="10"/>
  </si>
  <si>
    <t>公益財団法人日本進路指導協会</t>
  </si>
  <si>
    <t>社団法人　日本国際児童図書評議会（ＪＢＢＹ）</t>
  </si>
  <si>
    <t>一般社団法人日本国際児童図書評議会</t>
  </si>
  <si>
    <t>公益社団法人　日本フィランソロピー協会</t>
  </si>
  <si>
    <t>公益社団法人日本フィランソロピー協会</t>
  </si>
  <si>
    <t>社団法人　全国子ども会連合会</t>
  </si>
  <si>
    <t>公益社団法人全国子ども会連合会</t>
  </si>
  <si>
    <t>国立美術館</t>
    <phoneticPr fontId="1"/>
  </si>
  <si>
    <t>公益財団法人
日本博物館協会</t>
    <rPh sb="0" eb="2">
      <t>コウエキ</t>
    </rPh>
    <rPh sb="2" eb="6">
      <t>ザイダンホウジン</t>
    </rPh>
    <rPh sb="7" eb="9">
      <t>ニホン</t>
    </rPh>
    <rPh sb="9" eb="12">
      <t>ハクブツカン</t>
    </rPh>
    <rPh sb="12" eb="14">
      <t>キョウカイ</t>
    </rPh>
    <phoneticPr fontId="10"/>
  </si>
  <si>
    <t>維持会費（年会費）</t>
    <rPh sb="0" eb="2">
      <t>イジ</t>
    </rPh>
    <rPh sb="2" eb="4">
      <t>カイヒ</t>
    </rPh>
    <rPh sb="5" eb="8">
      <t>ネンカイヒ</t>
    </rPh>
    <phoneticPr fontId="10"/>
  </si>
  <si>
    <t>公益財団法人日本博物館協会への維持会費の支出については、当該法人が算出した会費の請求書に基づき各施設がそれぞれ支出している。</t>
    <phoneticPr fontId="1"/>
  </si>
  <si>
    <t>5月31日、6月29日</t>
    <rPh sb="1" eb="2">
      <t>ガツ</t>
    </rPh>
    <rPh sb="4" eb="5">
      <t>ニチ</t>
    </rPh>
    <rPh sb="7" eb="8">
      <t>ガツ</t>
    </rPh>
    <rPh sb="10" eb="11">
      <t>ニチ</t>
    </rPh>
    <phoneticPr fontId="10"/>
  </si>
  <si>
    <t>　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rPh sb="1" eb="3">
      <t>ニホン</t>
    </rPh>
    <rPh sb="3" eb="6">
      <t>ハクブツカン</t>
    </rPh>
    <rPh sb="6" eb="8">
      <t>キョウカイ</t>
    </rPh>
    <rPh sb="10" eb="13">
      <t>ハクブツカン</t>
    </rPh>
    <rPh sb="13" eb="15">
      <t>カツドウ</t>
    </rPh>
    <rPh sb="16" eb="18">
      <t>スイシン</t>
    </rPh>
    <rPh sb="18" eb="19">
      <t>オヨ</t>
    </rPh>
    <rPh sb="20" eb="22">
      <t>カンリ</t>
    </rPh>
    <rPh sb="22" eb="24">
      <t>ウンエイ</t>
    </rPh>
    <rPh sb="25" eb="27">
      <t>カイゼン</t>
    </rPh>
    <rPh sb="28" eb="29">
      <t>シ</t>
    </rPh>
    <rPh sb="34" eb="36">
      <t>ジギ</t>
    </rPh>
    <rPh sb="37" eb="38">
      <t>テキ</t>
    </rPh>
    <rPh sb="40" eb="42">
      <t>モンダイ</t>
    </rPh>
    <rPh sb="46" eb="48">
      <t>センモン</t>
    </rPh>
    <rPh sb="48" eb="51">
      <t>イインカイ</t>
    </rPh>
    <rPh sb="52" eb="54">
      <t>ソシキ</t>
    </rPh>
    <rPh sb="56" eb="59">
      <t>コクナイガイ</t>
    </rPh>
    <rPh sb="60" eb="62">
      <t>チョウサ</t>
    </rPh>
    <rPh sb="62" eb="64">
      <t>ケンキュウ</t>
    </rPh>
    <rPh sb="64" eb="65">
      <t>トウ</t>
    </rPh>
    <rPh sb="66" eb="68">
      <t>ジッシ</t>
    </rPh>
    <rPh sb="75" eb="77">
      <t>トウガイ</t>
    </rPh>
    <rPh sb="77" eb="79">
      <t>キョウカイ</t>
    </rPh>
    <rPh sb="80" eb="82">
      <t>シュサイ</t>
    </rPh>
    <rPh sb="84" eb="86">
      <t>カイギ</t>
    </rPh>
    <rPh sb="86" eb="87">
      <t>トウ</t>
    </rPh>
    <rPh sb="88" eb="90">
      <t>サンカ</t>
    </rPh>
    <rPh sb="98" eb="101">
      <t>コクナイガイ</t>
    </rPh>
    <rPh sb="102" eb="105">
      <t>ビジュツカン</t>
    </rPh>
    <rPh sb="105" eb="106">
      <t>オヨ</t>
    </rPh>
    <rPh sb="107" eb="110">
      <t>ハクブツカン</t>
    </rPh>
    <rPh sb="115" eb="117">
      <t>ジョウホウ</t>
    </rPh>
    <rPh sb="117" eb="119">
      <t>シュウシュウ</t>
    </rPh>
    <rPh sb="120" eb="122">
      <t>イケン</t>
    </rPh>
    <rPh sb="122" eb="124">
      <t>コウカン</t>
    </rPh>
    <rPh sb="125" eb="126">
      <t>オコナ</t>
    </rPh>
    <rPh sb="128" eb="130">
      <t>ギョウム</t>
    </rPh>
    <rPh sb="131" eb="132">
      <t>シツ</t>
    </rPh>
    <rPh sb="133" eb="135">
      <t>コウジョウ</t>
    </rPh>
    <rPh sb="136" eb="137">
      <t>シ</t>
    </rPh>
    <rPh sb="144" eb="146">
      <t>イジ</t>
    </rPh>
    <rPh sb="146" eb="148">
      <t>カイイン</t>
    </rPh>
    <rPh sb="151" eb="153">
      <t>サンカ</t>
    </rPh>
    <rPh sb="155" eb="157">
      <t>カイヒ</t>
    </rPh>
    <rPh sb="158" eb="160">
      <t>シシュツ</t>
    </rPh>
    <phoneticPr fontId="10"/>
  </si>
  <si>
    <t>日本芸術文化振興会</t>
    <phoneticPr fontId="1"/>
  </si>
  <si>
    <t>公益社団法人　能楽協会</t>
    <rPh sb="0" eb="2">
      <t>コウエキ</t>
    </rPh>
    <rPh sb="2" eb="4">
      <t>シャダン</t>
    </rPh>
    <rPh sb="4" eb="6">
      <t>ホウジン</t>
    </rPh>
    <phoneticPr fontId="10"/>
  </si>
  <si>
    <t>公益社団法人能楽協会</t>
  </si>
  <si>
    <t>第八期研修生　能楽協会　平成24年度協会費として</t>
    <phoneticPr fontId="10"/>
  </si>
  <si>
    <t>年会費：48,000円</t>
    <rPh sb="0" eb="1">
      <t>ネン</t>
    </rPh>
    <rPh sb="1" eb="3">
      <t>カイヒ</t>
    </rPh>
    <rPh sb="10" eb="11">
      <t>エン</t>
    </rPh>
    <phoneticPr fontId="10"/>
  </si>
  <si>
    <t>能楽研修生は基礎研修課程（3年間）を修了後、専門課程(3年間）に進み、楽屋実習・舞台実習を含む研修を受講する。舞台出演には能楽協会加入が条件となるため、平成24年度に5年次（専門課程2年次）に進む研修生4人を加入させている。研修の実施に際し、研修生の受講料は無料としているため、当該会費については振興会が負担している。</t>
    <rPh sb="0" eb="2">
      <t>ノウガク</t>
    </rPh>
    <rPh sb="2" eb="5">
      <t>ケンシュウセイ</t>
    </rPh>
    <rPh sb="6" eb="8">
      <t>キソ</t>
    </rPh>
    <rPh sb="8" eb="10">
      <t>ケンシュウ</t>
    </rPh>
    <rPh sb="10" eb="12">
      <t>カテイ</t>
    </rPh>
    <rPh sb="14" eb="15">
      <t>ネン</t>
    </rPh>
    <rPh sb="15" eb="16">
      <t>アイダ</t>
    </rPh>
    <rPh sb="18" eb="21">
      <t>シュウリョウゴ</t>
    </rPh>
    <rPh sb="22" eb="24">
      <t>センモン</t>
    </rPh>
    <rPh sb="24" eb="26">
      <t>カテイ</t>
    </rPh>
    <rPh sb="28" eb="30">
      <t>ネンカン</t>
    </rPh>
    <rPh sb="32" eb="33">
      <t>スス</t>
    </rPh>
    <rPh sb="35" eb="37">
      <t>ガクヤ</t>
    </rPh>
    <rPh sb="37" eb="39">
      <t>ジッシュウ</t>
    </rPh>
    <rPh sb="40" eb="42">
      <t>ブタイ</t>
    </rPh>
    <rPh sb="42" eb="44">
      <t>ジッシュウ</t>
    </rPh>
    <rPh sb="45" eb="46">
      <t>フク</t>
    </rPh>
    <rPh sb="47" eb="49">
      <t>ケンシュウ</t>
    </rPh>
    <rPh sb="50" eb="52">
      <t>ジュコウ</t>
    </rPh>
    <rPh sb="61" eb="63">
      <t>ノウガク</t>
    </rPh>
    <rPh sb="63" eb="65">
      <t>キョウカイ</t>
    </rPh>
    <rPh sb="65" eb="67">
      <t>カニュウ</t>
    </rPh>
    <rPh sb="68" eb="70">
      <t>ジョウケン</t>
    </rPh>
    <rPh sb="76" eb="78">
      <t>ヘイセイ</t>
    </rPh>
    <rPh sb="80" eb="82">
      <t>ネンド</t>
    </rPh>
    <rPh sb="84" eb="86">
      <t>ネンジ</t>
    </rPh>
    <rPh sb="87" eb="89">
      <t>センモン</t>
    </rPh>
    <rPh sb="89" eb="91">
      <t>カテイ</t>
    </rPh>
    <rPh sb="92" eb="94">
      <t>ネンジ</t>
    </rPh>
    <rPh sb="96" eb="97">
      <t>スス</t>
    </rPh>
    <rPh sb="98" eb="101">
      <t>ケンシュウセイ</t>
    </rPh>
    <rPh sb="102" eb="103">
      <t>ニン</t>
    </rPh>
    <rPh sb="104" eb="106">
      <t>カニュウ</t>
    </rPh>
    <rPh sb="118" eb="119">
      <t>サイ</t>
    </rPh>
    <rPh sb="139" eb="141">
      <t>トウガイ</t>
    </rPh>
    <rPh sb="141" eb="143">
      <t>カイヒ</t>
    </rPh>
    <rPh sb="148" eb="151">
      <t>シンコウカイ</t>
    </rPh>
    <rPh sb="152" eb="154">
      <t>フタン</t>
    </rPh>
    <phoneticPr fontId="10"/>
  </si>
  <si>
    <t>公益財団法人　竹中大工道具館</t>
    <phoneticPr fontId="10"/>
  </si>
  <si>
    <t>公益財団法人竹中大工道具館</t>
  </si>
  <si>
    <t>芸術文化振興基金助成金　（企画展「数寄屋大工　－美を創造する匠－」　に対して）</t>
    <phoneticPr fontId="10"/>
  </si>
  <si>
    <t>公益財団法人　東京オペラシティ文化財団</t>
    <phoneticPr fontId="10"/>
  </si>
  <si>
    <t>公益財団法人東京オペラシティ文化財団</t>
  </si>
  <si>
    <t>芸術文化振興基金助成金　（「新井淳一の布　伝統と創生」　に対して）</t>
    <phoneticPr fontId="10"/>
  </si>
  <si>
    <t>公益財団法人　アフィニス文化財団</t>
  </si>
  <si>
    <t>公益財団法人アフィニス文化財団</t>
  </si>
  <si>
    <t>芸術文化振興基金助成金　（「アフィニス夏の音楽祭　2012　山形」　に対して）</t>
    <phoneticPr fontId="10"/>
  </si>
  <si>
    <t>公益財団法人　サイトウ・キネン財団</t>
  </si>
  <si>
    <t>公益財団法人サイトウ・キネン財団</t>
  </si>
  <si>
    <t>芸術文化振興基金助成金　（「2012サイトウ・キネン・フェスティバル松本」　に対して）</t>
    <phoneticPr fontId="10"/>
  </si>
  <si>
    <t>公益財団法人　サントリー芸術財団</t>
    <phoneticPr fontId="10"/>
  </si>
  <si>
    <t>公益財団法人サントリー芸術財団</t>
  </si>
  <si>
    <t>芸術文化振興基金助成金　（「サントリー芸術財団サマーフェスティバル2012&lt;MUSIC TODAY 21&gt;」　に対して）</t>
    <phoneticPr fontId="10"/>
  </si>
  <si>
    <t>公益財団法人　サントリー芸術財団</t>
  </si>
  <si>
    <t>芸術文化振興基金助成金　（「サントリー芸術財団コンサート　作曲家の個展2012　藤倉大」　に対して）</t>
    <phoneticPr fontId="10"/>
  </si>
  <si>
    <t>芸術文化振興基金助成金　（「サントリー芸術財団コンサート TRANSMUSIC音楽のエッセンツィア“現代音楽の楽しみ方”伊左治直を迎えて」　に対して）</t>
    <phoneticPr fontId="10"/>
  </si>
  <si>
    <t>公益財団法人　ジェスク音楽文化振興会</t>
    <phoneticPr fontId="10"/>
  </si>
  <si>
    <t>公益財団法人ジェスク音楽文化振興会</t>
  </si>
  <si>
    <t>芸術文化振興基金助成金　（「第33回霧島国際音楽祭2012」　に対して）</t>
    <phoneticPr fontId="10"/>
  </si>
  <si>
    <t>公益財団法人　ニッセイ文化振興財団</t>
    <phoneticPr fontId="10"/>
  </si>
  <si>
    <t>公益財団法人ニッセイ文化振興財団</t>
  </si>
  <si>
    <t>芸術文化振興基金助成金　（日生劇場ファミリーフェスティヴァル2012　アリスのクラシックコンサート！　「響きの国のアリス」　に対して）</t>
    <phoneticPr fontId="10"/>
  </si>
  <si>
    <t>公益財団法人　ニッセイ文化振興財団</t>
  </si>
  <si>
    <t>芸術文化振興基金助成金　（日生劇場開場50周年記念公演　青少年のための「日生劇場オペラ教室」第33回公演/NISSAY OPERA2012　オペラ「フィガロの結婚」　に対して）</t>
    <phoneticPr fontId="10"/>
  </si>
  <si>
    <t>芸術文化振興基金助成金（　「白山麓・東二口文弥人形」　東京公演～シリーズアジアの人形芝居part16～　に対して）</t>
    <phoneticPr fontId="10"/>
  </si>
  <si>
    <t>芸術文化振興基金助成金　（「初心者のための上方伝統芸能ナイト」　に対して）</t>
    <phoneticPr fontId="10"/>
  </si>
  <si>
    <t>公益財団法人　新日鉄住金文化財団</t>
    <rPh sb="10" eb="12">
      <t>スミキン</t>
    </rPh>
    <phoneticPr fontId="10"/>
  </si>
  <si>
    <t>芸術文化振興基金助成金　（「紀尾井シンフォニエッタ東京定期演奏会　第84回～第88回」　に対して）</t>
    <phoneticPr fontId="10"/>
  </si>
  <si>
    <t>公益財団法人　東京オペラシティ文化財団</t>
  </si>
  <si>
    <t>芸術文化振興基金助成金　（「コンポージアム2012」　に対して）</t>
    <phoneticPr fontId="10"/>
  </si>
  <si>
    <t>公益財団法人　文楽協会</t>
    <phoneticPr fontId="10"/>
  </si>
  <si>
    <t>公益財団法人文楽協会</t>
  </si>
  <si>
    <t>芸術文化振興基金助成金　（「文楽地方公演　10月・3月　&lt;全国&gt;」　に対して）</t>
    <phoneticPr fontId="10"/>
  </si>
  <si>
    <t>公益社団法人　日本バレエ協会</t>
    <phoneticPr fontId="10"/>
  </si>
  <si>
    <t>公益社団法人日本バレエ協会</t>
  </si>
  <si>
    <t>芸術文化振興基金助成金　（「第34回全道バレエフェスティバル・イン・サッポロ」　に対して）</t>
    <phoneticPr fontId="10"/>
  </si>
  <si>
    <t>公益社団法人　日本劇団協議会</t>
    <phoneticPr fontId="10"/>
  </si>
  <si>
    <t>公益社団法人日本劇団協議会</t>
  </si>
  <si>
    <t>芸術文化振興基金助成金　（「高校生・中学生のための巡回公演」　に対して）</t>
    <phoneticPr fontId="10"/>
  </si>
  <si>
    <t>財団法人　現代演劇協会</t>
    <phoneticPr fontId="10"/>
  </si>
  <si>
    <t>財団法人現代演劇協会</t>
  </si>
  <si>
    <t>芸術文化振興基金助成金　（「 福田恒存生誕百年記念公演『明暗』 」　に対して）</t>
    <phoneticPr fontId="10"/>
  </si>
  <si>
    <t>社団法人　教育演劇研究協会／劇団　たんぽぽ</t>
    <phoneticPr fontId="10"/>
  </si>
  <si>
    <t>公益社団法人教育演劇研究協会</t>
  </si>
  <si>
    <t>芸術文化振興基金助成金　（「小規模小学校巡回公演」　に対して）</t>
    <phoneticPr fontId="10"/>
  </si>
  <si>
    <t>社団法人　現代舞踊協会　四国支部</t>
    <phoneticPr fontId="10"/>
  </si>
  <si>
    <t>社団法人現代舞踊協会</t>
  </si>
  <si>
    <t>芸術文化振興基金助成金　（四国洋舞合同公演「ブルーフェスティバル 2012in 高知」　に対して）</t>
    <phoneticPr fontId="10"/>
  </si>
  <si>
    <t>社団法人　国際演劇協会</t>
    <phoneticPr fontId="10"/>
  </si>
  <si>
    <t>公益社団法人国際演劇協会日本センター</t>
  </si>
  <si>
    <t>芸術文化振興基金助成金　（「この子たちの夏」　1945・ヒロシマ　ナガサキ　に対して）</t>
    <phoneticPr fontId="10"/>
  </si>
  <si>
    <t>社団法人　日本作曲家協議会</t>
    <phoneticPr fontId="10"/>
  </si>
  <si>
    <t>一般社団法人日本作曲家協議会</t>
  </si>
  <si>
    <t>芸術文化振興基金助成金　（「日本の作曲家　2013」　に対して）</t>
    <phoneticPr fontId="10"/>
  </si>
  <si>
    <t>社団法人　日本児童演劇協会</t>
    <phoneticPr fontId="10"/>
  </si>
  <si>
    <t>公益社団法人日本児童青少年演劇協会</t>
  </si>
  <si>
    <t>芸術文化振興基金助成金　（「児童演劇地方巡回公演&lt;僻地・離島公演&gt;」に対して）</t>
    <phoneticPr fontId="10"/>
  </si>
  <si>
    <t>社団法人　全日本川柳協会</t>
    <phoneticPr fontId="10"/>
  </si>
  <si>
    <t>一般社団法人全日本川柳協会</t>
  </si>
  <si>
    <t>芸術文化振興基金助成金　（「第36回 全日本川柳2012年徳島大会」 に対して）</t>
    <rPh sb="0" eb="2">
      <t>ゲイジュツ</t>
    </rPh>
    <rPh sb="2" eb="4">
      <t>ブンカ</t>
    </rPh>
    <rPh sb="4" eb="6">
      <t>シンコウ</t>
    </rPh>
    <rPh sb="6" eb="8">
      <t>キキン</t>
    </rPh>
    <rPh sb="8" eb="11">
      <t>ジョセイキン</t>
    </rPh>
    <rPh sb="14" eb="15">
      <t>ダイ</t>
    </rPh>
    <rPh sb="17" eb="18">
      <t>カイ</t>
    </rPh>
    <rPh sb="36" eb="37">
      <t>タイ</t>
    </rPh>
    <phoneticPr fontId="10"/>
  </si>
  <si>
    <t>公益社団法人　映像文化製作者連盟</t>
  </si>
  <si>
    <t>公益社団法人映像文化製作者連盟</t>
  </si>
  <si>
    <t>芸術文化振興基金助成金　（「第3回　映文連　国際短編映像祭」　に対して）</t>
    <rPh sb="32" eb="33">
      <t>タイ</t>
    </rPh>
    <phoneticPr fontId="10"/>
  </si>
  <si>
    <t xml:space="preserve">国立文化財機構 </t>
    <phoneticPr fontId="1"/>
  </si>
  <si>
    <t>公益財団法人日本博物館協会</t>
    <rPh sb="0" eb="2">
      <t>コウエキ</t>
    </rPh>
    <rPh sb="2" eb="4">
      <t>ザイダン</t>
    </rPh>
    <rPh sb="4" eb="6">
      <t>ホウジン</t>
    </rPh>
    <phoneticPr fontId="1"/>
  </si>
  <si>
    <t>維持会費（団体、年会費）</t>
    <phoneticPr fontId="1"/>
  </si>
  <si>
    <t>4/27、5/1、5/25、5/29※</t>
    <phoneticPr fontId="1"/>
  </si>
  <si>
    <t>国立文化財機構は、中期目標で「我が国における博物館の中核として博物館活動全体の活性化に寄与する」ことを掲げ、全国の博物館等の運営に対する援助・助言、博物館関係者の情報交換・人的ネットワークの形成に努めることとしている。この目標達成の一手段として、維持会員となり「全国博物館会議」を組織するとともに、当該法人の行う諸事業に参画するための会費を支払う必要がある。</t>
    <phoneticPr fontId="1"/>
  </si>
  <si>
    <t>厚生労働省</t>
    <rPh sb="0" eb="2">
      <t>コウセイ</t>
    </rPh>
    <rPh sb="2" eb="5">
      <t>ロウドウショウ</t>
    </rPh>
    <phoneticPr fontId="1"/>
  </si>
  <si>
    <t>年金積立金管理運用</t>
    <phoneticPr fontId="1"/>
  </si>
  <si>
    <t>公益社団法人日本証券アナリスト協会</t>
    <rPh sb="0" eb="2">
      <t>コウエキ</t>
    </rPh>
    <rPh sb="2" eb="4">
      <t>シャダン</t>
    </rPh>
    <rPh sb="4" eb="6">
      <t>ホウジン</t>
    </rPh>
    <rPh sb="6" eb="8">
      <t>ニホン</t>
    </rPh>
    <rPh sb="8" eb="10">
      <t>ショウケン</t>
    </rPh>
    <rPh sb="15" eb="17">
      <t>キョウカイ</t>
    </rPh>
    <phoneticPr fontId="1"/>
  </si>
  <si>
    <t>公益社団法人日本証券アナリスト協会</t>
  </si>
  <si>
    <t>賛助会費（法人会費、年会費）</t>
    <rPh sb="0" eb="2">
      <t>サンジョ</t>
    </rPh>
    <rPh sb="2" eb="4">
      <t>カイヒ</t>
    </rPh>
    <rPh sb="5" eb="7">
      <t>ホウジン</t>
    </rPh>
    <rPh sb="7" eb="9">
      <t>カイヒ</t>
    </rPh>
    <rPh sb="10" eb="13">
      <t>ネンカイヒ</t>
    </rPh>
    <phoneticPr fontId="1"/>
  </si>
  <si>
    <t>　日本証券アナリスト協会は、証券分析技術の向上、普及および証券分析業務に従事する者の育成を図ることにより、証券価格の円滑な形成と証券投資の健全化に資し、もって日本経済の発展に寄与することを目的とした公益社団法人である。
　その協会が付与する証券アナリストの資格は、資金運用を行う分野等においては、唯一の公的な資格である。また、当法人においては、中期目標で指示されている「専門性の向上」を図る上で、必要不可欠な存在であるため、その趣旨に賛同し、賛助会員になったところである。
　賛助会員になることにより、アナリスト通信教育講座の受講料が割引になるほか、機関誌の無償提供や資産運用に関する最新情報のセミナー・講演会（有料）の内容をインターネット上で視聴（無償）できるなど、メリットを享受できるとともに専門性の向上につながることとなる。</t>
    <phoneticPr fontId="1"/>
  </si>
  <si>
    <t>労働政策研究・研修機構</t>
    <phoneticPr fontId="1"/>
  </si>
  <si>
    <t>日本経済研究センター</t>
    <rPh sb="0" eb="2">
      <t>ニホン</t>
    </rPh>
    <rPh sb="2" eb="4">
      <t>ケイザイ</t>
    </rPh>
    <rPh sb="4" eb="6">
      <t>ケンキュウ</t>
    </rPh>
    <phoneticPr fontId="1"/>
  </si>
  <si>
    <t>公益社団法人日本経済研究センター</t>
  </si>
  <si>
    <t>年会費</t>
    <rPh sb="0" eb="3">
      <t>ネンカイヒ</t>
    </rPh>
    <phoneticPr fontId="1"/>
  </si>
  <si>
    <t>年会費1口　945,000</t>
    <phoneticPr fontId="1"/>
  </si>
  <si>
    <t>「労働力需給の推計」を実施するため左記法人の「中期経済予測」を用いて実質GDP(支出側)の項目別最終需要構造を推計する必要があるが、会員にならない限り中期経済予測データの入手及び報告書の購入はできず、現在のところ、他に代わりとなるデータを入手することもできないことから、左記法人の会員となり、当該データを確実かつ迅速に入手するため。
　</t>
    <phoneticPr fontId="1"/>
  </si>
  <si>
    <t>国立精神・神経医療研究センター</t>
    <phoneticPr fontId="1"/>
  </si>
  <si>
    <t>公益社団法人　日本アイソトープ協会</t>
    <rPh sb="0" eb="2">
      <t>コウエキ</t>
    </rPh>
    <rPh sb="2" eb="4">
      <t>シャダン</t>
    </rPh>
    <rPh sb="4" eb="6">
      <t>ホウジン</t>
    </rPh>
    <phoneticPr fontId="1"/>
  </si>
  <si>
    <t>第1種放射線取扱主任者講習受講料</t>
    <phoneticPr fontId="1"/>
  </si>
  <si>
    <t>公益社団法人　日本精神神経学会</t>
    <rPh sb="0" eb="2">
      <t>コウエキ</t>
    </rPh>
    <phoneticPr fontId="1"/>
  </si>
  <si>
    <t>公益社団法人日本精神神経学会</t>
  </si>
  <si>
    <t>H24.4.1、5.1、8.31、H25.3.15</t>
    <phoneticPr fontId="1"/>
  </si>
  <si>
    <t>業務上の必要な情報収集や情報交換が必要なため。</t>
    <phoneticPr fontId="1"/>
  </si>
  <si>
    <t>国立がん研究センター</t>
    <phoneticPr fontId="1"/>
  </si>
  <si>
    <t>がん研究会</t>
    <phoneticPr fontId="1"/>
  </si>
  <si>
    <t>公益財団法人がん研究会</t>
  </si>
  <si>
    <t>国際対癌連合年会費</t>
    <phoneticPr fontId="1"/>
  </si>
  <si>
    <t>先進医療技術等の情報収集等に必要なため</t>
    <phoneticPr fontId="1"/>
  </si>
  <si>
    <t>献血供給事業団</t>
    <phoneticPr fontId="1"/>
  </si>
  <si>
    <t>公益財団法人献血供給事業団</t>
  </si>
  <si>
    <t>臍帯血搬送費用</t>
    <phoneticPr fontId="1"/>
  </si>
  <si>
    <t>H24.7.31/
H25.3.29</t>
    <phoneticPr fontId="1"/>
  </si>
  <si>
    <t>原子力安全技術センター</t>
    <phoneticPr fontId="1"/>
  </si>
  <si>
    <t>定期検査手数料</t>
    <phoneticPr fontId="1"/>
  </si>
  <si>
    <t>日本医療機能評価機構</t>
    <phoneticPr fontId="1"/>
  </si>
  <si>
    <t>公益財団法人日本医療機能評価機構</t>
  </si>
  <si>
    <t>機能評価申込金</t>
    <phoneticPr fontId="1"/>
  </si>
  <si>
    <t>日本適合性認定協会</t>
    <phoneticPr fontId="1"/>
  </si>
  <si>
    <t>公益財団法人日本適合性認定協会</t>
  </si>
  <si>
    <t>認定審査</t>
    <rPh sb="0" eb="2">
      <t>ニンテイ</t>
    </rPh>
    <rPh sb="2" eb="4">
      <t>シンサ</t>
    </rPh>
    <phoneticPr fontId="1"/>
  </si>
  <si>
    <t>H24.5.31/12.27</t>
    <phoneticPr fontId="1"/>
  </si>
  <si>
    <t>講習会受講料</t>
    <phoneticPr fontId="1"/>
  </si>
  <si>
    <t>H24.5.31/9.28
/11.30</t>
    <phoneticPr fontId="1"/>
  </si>
  <si>
    <t>日本医師会</t>
    <phoneticPr fontId="1"/>
  </si>
  <si>
    <t>臨床検査精度管理調査</t>
    <phoneticPr fontId="1"/>
  </si>
  <si>
    <t>日本看護協会</t>
    <phoneticPr fontId="1"/>
  </si>
  <si>
    <t>公益社団法人日本看護協会</t>
  </si>
  <si>
    <t>H24.10.16
/H25.2.28</t>
    <phoneticPr fontId="1"/>
  </si>
  <si>
    <t>国立長寿医療研究センター</t>
    <phoneticPr fontId="1"/>
  </si>
  <si>
    <t>(社）日本医師会</t>
    <rPh sb="1" eb="2">
      <t>シャ</t>
    </rPh>
    <rPh sb="3" eb="5">
      <t>ニホン</t>
    </rPh>
    <rPh sb="5" eb="8">
      <t>イシカイ</t>
    </rPh>
    <phoneticPr fontId="1"/>
  </si>
  <si>
    <t>臨床検査精度管理調査参加費用</t>
    <rPh sb="0" eb="2">
      <t>リンショウ</t>
    </rPh>
    <rPh sb="2" eb="4">
      <t>ケンサ</t>
    </rPh>
    <rPh sb="4" eb="6">
      <t>セイド</t>
    </rPh>
    <rPh sb="6" eb="8">
      <t>カンリ</t>
    </rPh>
    <rPh sb="8" eb="10">
      <t>チョウサ</t>
    </rPh>
    <rPh sb="10" eb="12">
      <t>サンカ</t>
    </rPh>
    <rPh sb="12" eb="14">
      <t>ヒヨウ</t>
    </rPh>
    <phoneticPr fontId="1"/>
  </si>
  <si>
    <t>(社）日本アイソトープ協会</t>
    <rPh sb="1" eb="2">
      <t>シャ</t>
    </rPh>
    <rPh sb="3" eb="5">
      <t>ニホン</t>
    </rPh>
    <rPh sb="11" eb="13">
      <t>キョウカイ</t>
    </rPh>
    <phoneticPr fontId="1"/>
  </si>
  <si>
    <t>放射線取扱主任者定期講習受講手数料</t>
    <rPh sb="0" eb="3">
      <t>ホウシャセン</t>
    </rPh>
    <rPh sb="3" eb="5">
      <t>トリアツカイ</t>
    </rPh>
    <rPh sb="5" eb="7">
      <t>シュニン</t>
    </rPh>
    <rPh sb="7" eb="8">
      <t>シャ</t>
    </rPh>
    <rPh sb="8" eb="10">
      <t>テイキ</t>
    </rPh>
    <rPh sb="10" eb="12">
      <t>コウシュウ</t>
    </rPh>
    <rPh sb="12" eb="14">
      <t>ジュコウ</t>
    </rPh>
    <rPh sb="14" eb="17">
      <t>テスウリョウ</t>
    </rPh>
    <phoneticPr fontId="1"/>
  </si>
  <si>
    <t>国立成育医療研究センター</t>
    <phoneticPr fontId="1"/>
  </si>
  <si>
    <t>財団法人日本医療機能評価機構</t>
    <phoneticPr fontId="10"/>
  </si>
  <si>
    <t>産科医療補償制度掛金（単価30,500円）但し、調整額あり</t>
    <rPh sb="11" eb="13">
      <t>タンカ</t>
    </rPh>
    <rPh sb="19" eb="20">
      <t>エン</t>
    </rPh>
    <rPh sb="21" eb="22">
      <t>タダ</t>
    </rPh>
    <rPh sb="24" eb="26">
      <t>チョウセイ</t>
    </rPh>
    <rPh sb="26" eb="27">
      <t>ガク</t>
    </rPh>
    <phoneticPr fontId="10"/>
  </si>
  <si>
    <t>H24.5.28、H24.6.27、H24.7.27、H24.8.27、H24.9.27、H24.10.29、H24.11.27、H24.12.27、H25.1.28、H25.2.27、H25.3.28、H25.4.30</t>
    <phoneticPr fontId="10"/>
  </si>
  <si>
    <t>日本臓器移植ネットワ－ク</t>
    <phoneticPr fontId="10"/>
  </si>
  <si>
    <t>公益社団法人日本臓器移植ネットワーク</t>
  </si>
  <si>
    <t>臓器移植にかかる肝臓搬送費用</t>
    <phoneticPr fontId="10"/>
  </si>
  <si>
    <t>H24.8.31、H25.2.28、H25.5.31</t>
    <phoneticPr fontId="10"/>
  </si>
  <si>
    <t>骨髄移植推進財団</t>
    <phoneticPr fontId="10"/>
  </si>
  <si>
    <t>公益財団法人骨髄移植推進財団</t>
  </si>
  <si>
    <t>組織適合性試験費用及びドナー検査費用</t>
    <phoneticPr fontId="10"/>
  </si>
  <si>
    <t>H25.1.31、H25.2.28、H25.4.30</t>
    <phoneticPr fontId="10"/>
  </si>
  <si>
    <t>移植施設である当センターが脳死者からの臓器提供を受けるために不可欠</t>
    <rPh sb="0" eb="2">
      <t>イショク</t>
    </rPh>
    <rPh sb="2" eb="4">
      <t>シセツ</t>
    </rPh>
    <rPh sb="7" eb="8">
      <t>トウ</t>
    </rPh>
    <rPh sb="13" eb="16">
      <t>ノウシシャ</t>
    </rPh>
    <rPh sb="19" eb="21">
      <t>ゾウキ</t>
    </rPh>
    <rPh sb="21" eb="23">
      <t>テイキョウ</t>
    </rPh>
    <rPh sb="24" eb="25">
      <t>ウ</t>
    </rPh>
    <rPh sb="30" eb="33">
      <t>フカケツ</t>
    </rPh>
    <phoneticPr fontId="10"/>
  </si>
  <si>
    <t>国立循環器病研究センター</t>
    <phoneticPr fontId="1"/>
  </si>
  <si>
    <t>日本臓器移植
ネットワーク</t>
  </si>
  <si>
    <t>肺移植・心臓移植・HLA検査施設
(法人会費)</t>
    <phoneticPr fontId="1"/>
  </si>
  <si>
    <t>移植施設である当センターが臓器提供を受けるため</t>
    <rPh sb="0" eb="2">
      <t>イショク</t>
    </rPh>
    <rPh sb="2" eb="4">
      <t>シセツ</t>
    </rPh>
    <rPh sb="7" eb="8">
      <t>トウ</t>
    </rPh>
    <rPh sb="13" eb="15">
      <t>ゾウキ</t>
    </rPh>
    <rPh sb="15" eb="17">
      <t>テイキョウ</t>
    </rPh>
    <rPh sb="18" eb="19">
      <t>ウ</t>
    </rPh>
    <phoneticPr fontId="1"/>
  </si>
  <si>
    <t>脳死下臓器提供の費用配分</t>
    <phoneticPr fontId="1"/>
  </si>
  <si>
    <t>日本医療機能評価機構</t>
    <rPh sb="0" eb="2">
      <t>ニホン</t>
    </rPh>
    <rPh sb="2" eb="4">
      <t>イリョウ</t>
    </rPh>
    <rPh sb="4" eb="6">
      <t>キノウ</t>
    </rPh>
    <rPh sb="6" eb="8">
      <t>ヒョウカ</t>
    </rPh>
    <rPh sb="8" eb="10">
      <t>キコウ</t>
    </rPh>
    <phoneticPr fontId="1"/>
  </si>
  <si>
    <t>産科医療補償制度掛金</t>
    <rPh sb="0" eb="2">
      <t>サンカ</t>
    </rPh>
    <rPh sb="2" eb="4">
      <t>イリョウ</t>
    </rPh>
    <rPh sb="4" eb="6">
      <t>ホショウ</t>
    </rPh>
    <rPh sb="6" eb="8">
      <t>セイド</t>
    </rPh>
    <rPh sb="8" eb="10">
      <t>カケキン</t>
    </rPh>
    <phoneticPr fontId="1"/>
  </si>
  <si>
    <t>福祉医療機構</t>
    <phoneticPr fontId="1"/>
  </si>
  <si>
    <t>(公社）日本監査役協会</t>
    <rPh sb="1" eb="2">
      <t>オオヤケ</t>
    </rPh>
    <rPh sb="2" eb="3">
      <t>シャ</t>
    </rPh>
    <rPh sb="4" eb="6">
      <t>ニホン</t>
    </rPh>
    <rPh sb="6" eb="8">
      <t>カンサ</t>
    </rPh>
    <rPh sb="8" eb="9">
      <t>ヤク</t>
    </rPh>
    <rPh sb="9" eb="11">
      <t>キョウカイ</t>
    </rPh>
    <phoneticPr fontId="1"/>
  </si>
  <si>
    <t>入会金及び会費（年会費）</t>
    <rPh sb="0" eb="3">
      <t>ニュウカイキン</t>
    </rPh>
    <rPh sb="3" eb="4">
      <t>オヨ</t>
    </rPh>
    <rPh sb="5" eb="7">
      <t>カイヒ</t>
    </rPh>
    <rPh sb="8" eb="11">
      <t>ネンカイヒ</t>
    </rPh>
    <phoneticPr fontId="1"/>
  </si>
  <si>
    <t>　　・入会金50,000
　　・年会費　　　　
　　１人目　　　100,000
　　２人目以降　60,000</t>
    <rPh sb="3" eb="6">
      <t>ニュウカイキン</t>
    </rPh>
    <rPh sb="16" eb="19">
      <t>ネンカイヒ</t>
    </rPh>
    <rPh sb="26" eb="28">
      <t>ヒトリ</t>
    </rPh>
    <rPh sb="28" eb="29">
      <t>メ</t>
    </rPh>
    <rPh sb="43" eb="44">
      <t>ニン</t>
    </rPh>
    <rPh sb="44" eb="45">
      <t>メ</t>
    </rPh>
    <rPh sb="45" eb="47">
      <t>イコウ</t>
    </rPh>
    <phoneticPr fontId="1"/>
  </si>
  <si>
    <t>監事（監査役）監査に係る情報収集、意見交換及び同協会主催セミナーに参加するため。
もって、機構の監事監査の品質向上に資するため。</t>
    <rPh sb="0" eb="2">
      <t>カンジ</t>
    </rPh>
    <rPh sb="3" eb="6">
      <t>カンサヤク</t>
    </rPh>
    <rPh sb="7" eb="9">
      <t>カンサ</t>
    </rPh>
    <rPh sb="10" eb="11">
      <t>カカ</t>
    </rPh>
    <rPh sb="12" eb="14">
      <t>ジョウホウ</t>
    </rPh>
    <rPh sb="14" eb="16">
      <t>シュウシュウ</t>
    </rPh>
    <rPh sb="17" eb="19">
      <t>イケン</t>
    </rPh>
    <rPh sb="19" eb="21">
      <t>コウカン</t>
    </rPh>
    <rPh sb="21" eb="22">
      <t>オヨ</t>
    </rPh>
    <rPh sb="23" eb="24">
      <t>ドウ</t>
    </rPh>
    <rPh sb="24" eb="26">
      <t>キョウカイ</t>
    </rPh>
    <rPh sb="26" eb="28">
      <t>シュサイ</t>
    </rPh>
    <rPh sb="33" eb="35">
      <t>サンカ</t>
    </rPh>
    <rPh sb="45" eb="47">
      <t>キコウ</t>
    </rPh>
    <rPh sb="48" eb="50">
      <t>カンジ</t>
    </rPh>
    <rPh sb="50" eb="52">
      <t>カンサ</t>
    </rPh>
    <rPh sb="53" eb="55">
      <t>ヒンシツ</t>
    </rPh>
    <rPh sb="55" eb="57">
      <t>コウジョウ</t>
    </rPh>
    <rPh sb="58" eb="59">
      <t>シ</t>
    </rPh>
    <phoneticPr fontId="1"/>
  </si>
  <si>
    <t>(社）日本内部監査協会</t>
    <rPh sb="1" eb="2">
      <t>シャ</t>
    </rPh>
    <rPh sb="3" eb="5">
      <t>ニホン</t>
    </rPh>
    <rPh sb="5" eb="7">
      <t>ナイブ</t>
    </rPh>
    <rPh sb="7" eb="9">
      <t>カンサ</t>
    </rPh>
    <rPh sb="9" eb="11">
      <t>キョウカイ</t>
    </rPh>
    <phoneticPr fontId="1"/>
  </si>
  <si>
    <t>内部監査基礎講座（研修）参加料</t>
    <rPh sb="0" eb="2">
      <t>ナイブ</t>
    </rPh>
    <rPh sb="2" eb="4">
      <t>カンサ</t>
    </rPh>
    <rPh sb="4" eb="6">
      <t>キソ</t>
    </rPh>
    <rPh sb="6" eb="8">
      <t>コウザ</t>
    </rPh>
    <rPh sb="9" eb="11">
      <t>ケンシュウ</t>
    </rPh>
    <rPh sb="12" eb="14">
      <t>サンカ</t>
    </rPh>
    <rPh sb="14" eb="15">
      <t>リョウ</t>
    </rPh>
    <phoneticPr fontId="1"/>
  </si>
  <si>
    <t>（公財）結核予防会</t>
    <rPh sb="1" eb="2">
      <t>コウ</t>
    </rPh>
    <rPh sb="2" eb="3">
      <t>ザイ</t>
    </rPh>
    <phoneticPr fontId="7"/>
  </si>
  <si>
    <t>平成２５年４月１日採用内定者に係る健康診断に伴う費用</t>
  </si>
  <si>
    <t>高齢・障害・求職者雇用支援機構</t>
    <phoneticPr fontId="1"/>
  </si>
  <si>
    <t>公益財団法人　体力つくり指導協会</t>
    <rPh sb="0" eb="2">
      <t>コウエキ</t>
    </rPh>
    <rPh sb="2" eb="4">
      <t>ザイダン</t>
    </rPh>
    <rPh sb="4" eb="6">
      <t>ホウジン</t>
    </rPh>
    <rPh sb="7" eb="9">
      <t>タイリョク</t>
    </rPh>
    <rPh sb="12" eb="14">
      <t>シドウ</t>
    </rPh>
    <rPh sb="14" eb="16">
      <t>キョウカイ</t>
    </rPh>
    <phoneticPr fontId="5"/>
  </si>
  <si>
    <t>公益財団法人体力つくり指導協会</t>
  </si>
  <si>
    <t>中小企業定年引上げ等奨励金</t>
    <rPh sb="0" eb="13">
      <t>チュウ</t>
    </rPh>
    <phoneticPr fontId="5"/>
  </si>
  <si>
    <t>公財</t>
    <rPh sb="0" eb="1">
      <t>コウ</t>
    </rPh>
    <rPh sb="1" eb="2">
      <t>ザイ</t>
    </rPh>
    <phoneticPr fontId="5"/>
  </si>
  <si>
    <t>国所管</t>
    <rPh sb="0" eb="1">
      <t>クニ</t>
    </rPh>
    <rPh sb="1" eb="3">
      <t>ショカン</t>
    </rPh>
    <phoneticPr fontId="5"/>
  </si>
  <si>
    <t>社団法人　東福岡法人会</t>
    <rPh sb="0" eb="2">
      <t>シャダン</t>
    </rPh>
    <rPh sb="2" eb="4">
      <t>ホウジン</t>
    </rPh>
    <rPh sb="5" eb="6">
      <t>ヒガシ</t>
    </rPh>
    <rPh sb="6" eb="8">
      <t>フクオカ</t>
    </rPh>
    <rPh sb="8" eb="11">
      <t>ホウジンカイ</t>
    </rPh>
    <phoneticPr fontId="5"/>
  </si>
  <si>
    <t>公益社団法人東福岡法人会</t>
    <phoneticPr fontId="1"/>
  </si>
  <si>
    <t>財団法人　大分県総合雇用推進協会</t>
    <rPh sb="0" eb="2">
      <t>ザイダン</t>
    </rPh>
    <rPh sb="2" eb="4">
      <t>ホウジン</t>
    </rPh>
    <rPh sb="5" eb="8">
      <t>オオイタケン</t>
    </rPh>
    <rPh sb="8" eb="10">
      <t>ソウゴウ</t>
    </rPh>
    <rPh sb="10" eb="12">
      <t>コヨウ</t>
    </rPh>
    <rPh sb="12" eb="14">
      <t>スイシン</t>
    </rPh>
    <rPh sb="14" eb="16">
      <t>キョウカイ</t>
    </rPh>
    <phoneticPr fontId="5"/>
  </si>
  <si>
    <t>公益財団法人大分県総合雇用推進協会</t>
    <phoneticPr fontId="1"/>
  </si>
  <si>
    <t>高年齢者雇用確保充実奨励金</t>
  </si>
  <si>
    <t>特財</t>
    <rPh sb="0" eb="1">
      <t>トク</t>
    </rPh>
    <rPh sb="1" eb="2">
      <t>ザイ</t>
    </rPh>
    <phoneticPr fontId="5"/>
  </si>
  <si>
    <t>国、都道府県共管</t>
    <rPh sb="0" eb="1">
      <t>クニ</t>
    </rPh>
    <rPh sb="2" eb="6">
      <t>トドウフケン</t>
    </rPh>
    <rPh sb="6" eb="7">
      <t>トモ</t>
    </rPh>
    <rPh sb="7" eb="8">
      <t>カン</t>
    </rPh>
    <phoneticPr fontId="5"/>
  </si>
  <si>
    <t>財団法人　障害者職能訓練センター</t>
    <phoneticPr fontId="1"/>
  </si>
  <si>
    <t>一般財団法人障害者職能訓練センター</t>
    <phoneticPr fontId="1"/>
  </si>
  <si>
    <t>障害者能力開発助成金</t>
  </si>
  <si>
    <t>平成24年5月17日
平成24年7月9日
平成24年9月10日
平成24年12月14日
※平成25年4月に精算額が確定し、精算に係る差額800千円を当機構へ戻入予定。</t>
    <rPh sb="0" eb="2">
      <t>ヘイセイ</t>
    </rPh>
    <rPh sb="4" eb="5">
      <t>ネン</t>
    </rPh>
    <rPh sb="6" eb="7">
      <t>ガツ</t>
    </rPh>
    <rPh sb="9" eb="10">
      <t>ニチ</t>
    </rPh>
    <rPh sb="11" eb="13">
      <t>ヘイセイ</t>
    </rPh>
    <rPh sb="15" eb="16">
      <t>ネン</t>
    </rPh>
    <rPh sb="17" eb="18">
      <t>ガツ</t>
    </rPh>
    <rPh sb="19" eb="20">
      <t>ニチ</t>
    </rPh>
    <rPh sb="21" eb="23">
      <t>ヘイセイ</t>
    </rPh>
    <rPh sb="25" eb="26">
      <t>ネン</t>
    </rPh>
    <rPh sb="27" eb="28">
      <t>ガツ</t>
    </rPh>
    <rPh sb="30" eb="31">
      <t>ニチ</t>
    </rPh>
    <rPh sb="32" eb="34">
      <t>ヘイセイ</t>
    </rPh>
    <rPh sb="36" eb="37">
      <t>ネン</t>
    </rPh>
    <rPh sb="39" eb="40">
      <t>ガツ</t>
    </rPh>
    <rPh sb="42" eb="43">
      <t>ヒ</t>
    </rPh>
    <rPh sb="45" eb="47">
      <t>ヘイセイ</t>
    </rPh>
    <rPh sb="49" eb="50">
      <t>ネン</t>
    </rPh>
    <rPh sb="51" eb="52">
      <t>ガツ</t>
    </rPh>
    <rPh sb="53" eb="55">
      <t>セイサン</t>
    </rPh>
    <rPh sb="55" eb="56">
      <t>ガク</t>
    </rPh>
    <rPh sb="57" eb="59">
      <t>カクテイ</t>
    </rPh>
    <rPh sb="61" eb="63">
      <t>セイサン</t>
    </rPh>
    <rPh sb="64" eb="65">
      <t>カカ</t>
    </rPh>
    <rPh sb="66" eb="68">
      <t>サガク</t>
    </rPh>
    <rPh sb="71" eb="73">
      <t>センエン</t>
    </rPh>
    <rPh sb="74" eb="75">
      <t>トウ</t>
    </rPh>
    <rPh sb="75" eb="77">
      <t>キコウ</t>
    </rPh>
    <rPh sb="78" eb="80">
      <t>レイニュウ</t>
    </rPh>
    <rPh sb="80" eb="82">
      <t>ヨテイ</t>
    </rPh>
    <phoneticPr fontId="5"/>
  </si>
  <si>
    <t>公益財団法人　日本財団</t>
  </si>
  <si>
    <t>公益財団法人日本財団</t>
  </si>
  <si>
    <t>障害者介助等助成金</t>
  </si>
  <si>
    <t>公益財団法人　神経研究所</t>
  </si>
  <si>
    <t>公益財団法人神経研究所</t>
  </si>
  <si>
    <t>平成24年5月16日
平成24年10月31日</t>
    <rPh sb="0" eb="2">
      <t>ヘイセイ</t>
    </rPh>
    <rPh sb="4" eb="5">
      <t>ネン</t>
    </rPh>
    <rPh sb="6" eb="7">
      <t>ガツ</t>
    </rPh>
    <rPh sb="9" eb="10">
      <t>ニチ</t>
    </rPh>
    <rPh sb="11" eb="13">
      <t>ヘイセイ</t>
    </rPh>
    <rPh sb="15" eb="16">
      <t>ネン</t>
    </rPh>
    <rPh sb="18" eb="19">
      <t>ガツ</t>
    </rPh>
    <rPh sb="21" eb="22">
      <t>ニチ</t>
    </rPh>
    <phoneticPr fontId="5"/>
  </si>
  <si>
    <t>公益財団法人　骨髄移植推進財団</t>
  </si>
  <si>
    <t>平成24年5月16日
平成24年6月29日
平成24年10月31日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9" eb="30">
      <t>ガツ</t>
    </rPh>
    <rPh sb="32" eb="33">
      <t>ニチ</t>
    </rPh>
    <phoneticPr fontId="5"/>
  </si>
  <si>
    <t>社団法人　全国社会保険協会連合会</t>
  </si>
  <si>
    <t>社団法人全国社会保険協会連合会</t>
  </si>
  <si>
    <t>平成24年5月16日
平成24年10月31日
平成24年11月15日</t>
    <rPh sb="0" eb="2">
      <t>ヘイセイ</t>
    </rPh>
    <rPh sb="4" eb="5">
      <t>ネン</t>
    </rPh>
    <rPh sb="6" eb="7">
      <t>ガツ</t>
    </rPh>
    <rPh sb="9" eb="10">
      <t>ニチ</t>
    </rPh>
    <rPh sb="11" eb="13">
      <t>ヘイセイ</t>
    </rPh>
    <rPh sb="15" eb="16">
      <t>ネン</t>
    </rPh>
    <rPh sb="18" eb="19">
      <t>ガツ</t>
    </rPh>
    <rPh sb="21" eb="22">
      <t>ニチ</t>
    </rPh>
    <rPh sb="23" eb="25">
      <t>ヘイセイ</t>
    </rPh>
    <rPh sb="27" eb="28">
      <t>ネン</t>
    </rPh>
    <rPh sb="30" eb="31">
      <t>ガツ</t>
    </rPh>
    <rPh sb="33" eb="34">
      <t>ニチ</t>
    </rPh>
    <phoneticPr fontId="5"/>
  </si>
  <si>
    <t>財団法人　健康・生きがい開発財団</t>
  </si>
  <si>
    <t>財団法人健康・生きがい開発財団</t>
  </si>
  <si>
    <t>障害者介助等助成金</t>
    <rPh sb="0" eb="3">
      <t>ショウガイシャ</t>
    </rPh>
    <rPh sb="3" eb="5">
      <t>カイジョ</t>
    </rPh>
    <rPh sb="5" eb="6">
      <t>トウ</t>
    </rPh>
    <rPh sb="6" eb="8">
      <t>ジョセイ</t>
    </rPh>
    <rPh sb="8" eb="9">
      <t>キン</t>
    </rPh>
    <phoneticPr fontId="5"/>
  </si>
  <si>
    <t>平成24年7月31日
平成25年2月15日</t>
    <rPh sb="0" eb="2">
      <t>ヘイセイ</t>
    </rPh>
    <rPh sb="4" eb="5">
      <t>ネン</t>
    </rPh>
    <rPh sb="6" eb="7">
      <t>ガツ</t>
    </rPh>
    <rPh sb="9" eb="10">
      <t>ニチ</t>
    </rPh>
    <rPh sb="11" eb="13">
      <t>ヘイセイ</t>
    </rPh>
    <rPh sb="15" eb="16">
      <t>ネン</t>
    </rPh>
    <rPh sb="17" eb="18">
      <t>ガツ</t>
    </rPh>
    <rPh sb="20" eb="21">
      <t>ニチ</t>
    </rPh>
    <phoneticPr fontId="5"/>
  </si>
  <si>
    <t>財団法人　東京都交通局協力会</t>
  </si>
  <si>
    <t>一般財団法人東京都営交通協力会</t>
    <phoneticPr fontId="1"/>
  </si>
  <si>
    <t>平成24年7月31日
平成24年9月18日
平成25年2月15日
平成25年3月15日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phoneticPr fontId="5"/>
  </si>
  <si>
    <t>社団法人  関東建設弘済会</t>
    <phoneticPr fontId="1"/>
  </si>
  <si>
    <t>一般社団法人関東地域づくり協会</t>
  </si>
  <si>
    <t>調整金</t>
    <rPh sb="0" eb="2">
      <t>チョウセイ</t>
    </rPh>
    <rPh sb="2" eb="3">
      <t>キン</t>
    </rPh>
    <phoneticPr fontId="5"/>
  </si>
  <si>
    <t>社団法人  日本ボイラ協会</t>
    <phoneticPr fontId="1"/>
  </si>
  <si>
    <t>社団法人  中国建設弘済会</t>
    <phoneticPr fontId="1"/>
  </si>
  <si>
    <t>一般社団法人中国建設弘済会</t>
  </si>
  <si>
    <t>社団法人  四国建設弘済会</t>
    <phoneticPr fontId="1"/>
  </si>
  <si>
    <t>一般社団法人四国クリエイト協会</t>
  </si>
  <si>
    <t>社団法人　九州建設弘済会</t>
    <phoneticPr fontId="1"/>
  </si>
  <si>
    <t>一般社団法人九州地域づくり協会</t>
  </si>
  <si>
    <t>財団法人　東京都交通局協力会</t>
    <phoneticPr fontId="1"/>
  </si>
  <si>
    <t>財団法人　日本道路交通情報センター</t>
    <phoneticPr fontId="1"/>
  </si>
  <si>
    <t>公益財団法人日本道路交通情報センター</t>
  </si>
  <si>
    <t>財団法人　簡易保険加入者協会</t>
    <phoneticPr fontId="1"/>
  </si>
  <si>
    <t>一般財団法人簡易保険加入者協会</t>
  </si>
  <si>
    <t>財団法人　労災保険情報センター</t>
    <phoneticPr fontId="1"/>
  </si>
  <si>
    <t>公益財団法人労災保険情報センター</t>
  </si>
  <si>
    <t>財団法人　産業雇用安定センター</t>
    <phoneticPr fontId="1"/>
  </si>
  <si>
    <t>公益財団法人産業雇用安定センター</t>
  </si>
  <si>
    <t>財団法人　日本冷凍食品検査協会</t>
    <phoneticPr fontId="1"/>
  </si>
  <si>
    <t>財団法人　日本老人福祉財団</t>
    <phoneticPr fontId="1"/>
  </si>
  <si>
    <t>一般財団法人日本老人福祉財団</t>
  </si>
  <si>
    <t>財団法人　ＪＫＡ</t>
    <phoneticPr fontId="1"/>
  </si>
  <si>
    <t>公益財団法人ＪＫＡ</t>
  </si>
  <si>
    <t>財団法人　消防試験研究センター</t>
    <phoneticPr fontId="1"/>
  </si>
  <si>
    <t>財団法人　日本自転車競技会</t>
    <phoneticPr fontId="1"/>
  </si>
  <si>
    <t>公益財団法人日本自転車競技会</t>
  </si>
  <si>
    <t>公益財団法人　高輝度光科学研究センター</t>
    <phoneticPr fontId="1"/>
  </si>
  <si>
    <t>財団法人　全日本聾唖連盟</t>
    <phoneticPr fontId="1"/>
  </si>
  <si>
    <t>一般財団法人全日本ろうあ連盟</t>
  </si>
  <si>
    <t>報奨金</t>
    <rPh sb="0" eb="3">
      <t>ホウショウキン</t>
    </rPh>
    <phoneticPr fontId="5"/>
  </si>
  <si>
    <t>公益財団法人　日本障害者リハビリテーション協会</t>
    <phoneticPr fontId="1"/>
  </si>
  <si>
    <t>　 会員であることにより、当該協会が収集・翻訳等を行っている国内外の障害者リハビリテーションに関する幅広い最新情報について、いち早く提供を受けることができること、また、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</si>
  <si>
    <t>国立病院機構</t>
    <phoneticPr fontId="1"/>
  </si>
  <si>
    <t>全国助産師教育協議会</t>
    <rPh sb="0" eb="2">
      <t>ゼンコク</t>
    </rPh>
    <rPh sb="2" eb="5">
      <t>ジョサンシ</t>
    </rPh>
    <rPh sb="5" eb="7">
      <t>キョウイク</t>
    </rPh>
    <rPh sb="7" eb="10">
      <t>キョウギカイ</t>
    </rPh>
    <phoneticPr fontId="1"/>
  </si>
  <si>
    <t>公益社団法人全国助産師教育協議会</t>
  </si>
  <si>
    <t>年会費</t>
    <rPh sb="0" eb="1">
      <t>ネン</t>
    </rPh>
    <rPh sb="1" eb="3">
      <t>カイヒ</t>
    </rPh>
    <phoneticPr fontId="1"/>
  </si>
  <si>
    <t>医療の質の向上及び地域医療連携の促進に係る医療情報収集に必要なため</t>
  </si>
  <si>
    <t>日本医学放射線学会</t>
    <rPh sb="0" eb="2">
      <t>ニホン</t>
    </rPh>
    <rPh sb="2" eb="4">
      <t>イガク</t>
    </rPh>
    <rPh sb="4" eb="7">
      <t>ホウシャセン</t>
    </rPh>
    <rPh sb="7" eb="9">
      <t>ガッカイ</t>
    </rPh>
    <phoneticPr fontId="1"/>
  </si>
  <si>
    <t>2012/4/10.16.27、5/31、12/1.27、2013/1/31、3/25.29</t>
  </si>
  <si>
    <t>日本医師会</t>
    <rPh sb="0" eb="2">
      <t>ニホン</t>
    </rPh>
    <rPh sb="2" eb="5">
      <t>イシカイ</t>
    </rPh>
    <phoneticPr fontId="19"/>
  </si>
  <si>
    <t>2012/4/27、5/14.16.22.25.31.6/15.20.29.30、8/10.31、10/31、2013/2/1.28</t>
  </si>
  <si>
    <t>2012/4/25.27、5/31、6/12.29、9/28</t>
  </si>
  <si>
    <t>日本化学療法学会</t>
    <rPh sb="0" eb="2">
      <t>ニホン</t>
    </rPh>
    <rPh sb="2" eb="4">
      <t>カガク</t>
    </rPh>
    <rPh sb="4" eb="6">
      <t>リョウホウ</t>
    </rPh>
    <rPh sb="6" eb="8">
      <t>ガッカイ</t>
    </rPh>
    <phoneticPr fontId="1"/>
  </si>
  <si>
    <t>公益社団法人日本化学療法学会</t>
  </si>
  <si>
    <t>2012/4/27、5/31、6/29、8/24.31、9/28、2013/1/31、2/28</t>
  </si>
  <si>
    <t>日本感染症学会</t>
    <rPh sb="0" eb="2">
      <t>ニホン</t>
    </rPh>
    <rPh sb="2" eb="5">
      <t>カンセンショウ</t>
    </rPh>
    <rPh sb="5" eb="7">
      <t>ガッカイ</t>
    </rPh>
    <phoneticPr fontId="1"/>
  </si>
  <si>
    <t>一般社団法人日本感染症学会</t>
  </si>
  <si>
    <t>2012/4/20.27、5/31、6/29、8/24.31、9/28、12/27、2013/1/31、2/27.28</t>
  </si>
  <si>
    <t>日本肝臓学会</t>
    <rPh sb="0" eb="2">
      <t>ニホン</t>
    </rPh>
    <rPh sb="2" eb="4">
      <t>カンゾウ</t>
    </rPh>
    <rPh sb="4" eb="6">
      <t>ガッカイ</t>
    </rPh>
    <phoneticPr fontId="1"/>
  </si>
  <si>
    <t>一般社団法人日本肝臓学会</t>
  </si>
  <si>
    <t>2012/4/24.27.30、5/16.30.31、6/28.29、
7/31、8/31、9/28、10/31、11/30、12/27、2013/1/31、2/28、3/22.29.31</t>
    <phoneticPr fontId="1"/>
  </si>
  <si>
    <t>日本血液学会</t>
    <rPh sb="0" eb="2">
      <t>ニホン</t>
    </rPh>
    <rPh sb="2" eb="4">
      <t>ケツエキ</t>
    </rPh>
    <rPh sb="4" eb="6">
      <t>カガクカイ</t>
    </rPh>
    <phoneticPr fontId="1"/>
  </si>
  <si>
    <t>一般社団法人日本血液学会</t>
  </si>
  <si>
    <t>2012/5/31、6/29、10/30.31、12/27.28、2013/1/18.31、2/28、3/29</t>
  </si>
  <si>
    <t>日本呼吸器学会</t>
    <rPh sb="0" eb="2">
      <t>ニホン</t>
    </rPh>
    <rPh sb="2" eb="5">
      <t>コキュウキ</t>
    </rPh>
    <rPh sb="5" eb="7">
      <t>ガッカイ</t>
    </rPh>
    <phoneticPr fontId="1"/>
  </si>
  <si>
    <t>一般社団法人日本呼吸器学会</t>
  </si>
  <si>
    <t>2012/4/27、5/8.10.15.31、6/1.28.29.30、7/31、8/31、9/28、12/25.27.28、2013/1/2.8.9.16.28.31</t>
  </si>
  <si>
    <t>日本産婦人科医会</t>
    <rPh sb="0" eb="2">
      <t>ニホン</t>
    </rPh>
    <rPh sb="2" eb="6">
      <t>サンフジンカ</t>
    </rPh>
    <rPh sb="6" eb="7">
      <t>イ</t>
    </rPh>
    <rPh sb="7" eb="8">
      <t>カイ</t>
    </rPh>
    <phoneticPr fontId="1"/>
  </si>
  <si>
    <t>公益社団法人日本産婦人科医会</t>
  </si>
  <si>
    <t>2012/6/29、7/31、8/31</t>
  </si>
  <si>
    <t>日本産科婦人科学会</t>
  </si>
  <si>
    <t>公益社団法人日本産科婦人科学会</t>
  </si>
  <si>
    <t>日本消化器病学会</t>
    <rPh sb="0" eb="2">
      <t>ニホン</t>
    </rPh>
    <rPh sb="2" eb="5">
      <t>ショウカキ</t>
    </rPh>
    <rPh sb="5" eb="6">
      <t>ビョウ</t>
    </rPh>
    <rPh sb="6" eb="8">
      <t>カガクカイ</t>
    </rPh>
    <phoneticPr fontId="1"/>
  </si>
  <si>
    <t>一般財団法人日本消化器病学会</t>
  </si>
  <si>
    <t>2012/4/27.30、5/10.28.30.31、6/1.28.29、7/31、8/31、11/30、12/27</t>
  </si>
  <si>
    <t>特財</t>
    <rPh sb="0" eb="1">
      <t>トク</t>
    </rPh>
    <rPh sb="1" eb="2">
      <t>ザイ</t>
    </rPh>
    <phoneticPr fontId="19"/>
  </si>
  <si>
    <t>日本小児科学会</t>
    <rPh sb="0" eb="2">
      <t>ニホン</t>
    </rPh>
    <rPh sb="2" eb="5">
      <t>ショウニカ</t>
    </rPh>
    <rPh sb="5" eb="7">
      <t>ガッカイ</t>
    </rPh>
    <phoneticPr fontId="1"/>
  </si>
  <si>
    <t>公益社団法人日本小児科学会</t>
  </si>
  <si>
    <t>2012/4/6.20.27、5/31、7/31、9/28、2013/1/22.31、2/28、3/15.29</t>
  </si>
  <si>
    <t>日本腎臓学会</t>
    <rPh sb="0" eb="2">
      <t>ニホン</t>
    </rPh>
    <rPh sb="2" eb="4">
      <t>ジンゾウ</t>
    </rPh>
    <rPh sb="4" eb="6">
      <t>ガッカイ</t>
    </rPh>
    <phoneticPr fontId="19"/>
  </si>
  <si>
    <t>一般社団法人日本腎臓学会</t>
  </si>
  <si>
    <t>2012/4/6､2012/6/29、
7/31、8/31、12/27、2013/1/31</t>
  </si>
  <si>
    <t>国所管</t>
    <rPh sb="0" eb="1">
      <t>クニ</t>
    </rPh>
    <rPh sb="1" eb="3">
      <t>ショカン</t>
    </rPh>
    <phoneticPr fontId="19"/>
  </si>
  <si>
    <t>日本整形外科学会</t>
    <rPh sb="0" eb="2">
      <t>ニホン</t>
    </rPh>
    <rPh sb="2" eb="4">
      <t>セイケイ</t>
    </rPh>
    <rPh sb="4" eb="6">
      <t>ゲカ</t>
    </rPh>
    <rPh sb="6" eb="8">
      <t>ガッカイ</t>
    </rPh>
    <phoneticPr fontId="1"/>
  </si>
  <si>
    <t>公益社団法人日本整形外科学会</t>
  </si>
  <si>
    <t>2012/5/30.31、6/12.19.29.30、7/31、8/31、9/28、10/31、2013/1/31、3/29</t>
  </si>
  <si>
    <t>日本臓器移植ﾈｯﾄﾜｰｸ</t>
    <rPh sb="0" eb="2">
      <t>ニホン</t>
    </rPh>
    <rPh sb="2" eb="4">
      <t>ゾウキ</t>
    </rPh>
    <rPh sb="4" eb="6">
      <t>イショク</t>
    </rPh>
    <phoneticPr fontId="1"/>
  </si>
  <si>
    <t>2012/4/23、5/31、6/29</t>
  </si>
  <si>
    <t>日本中毒情報センター</t>
  </si>
  <si>
    <t>公益財団法人日本中毒情報センター</t>
  </si>
  <si>
    <t>2012/4/10.16、5/31、6/29、2013/3/29</t>
  </si>
  <si>
    <t>日本超音波医学会</t>
    <rPh sb="0" eb="2">
      <t>ニホン</t>
    </rPh>
    <rPh sb="2" eb="5">
      <t>チョウオンパ</t>
    </rPh>
    <rPh sb="5" eb="6">
      <t>イ</t>
    </rPh>
    <rPh sb="6" eb="8">
      <t>ガッカイ</t>
    </rPh>
    <phoneticPr fontId="20"/>
  </si>
  <si>
    <t>一般社団法人日本超音波医学会</t>
  </si>
  <si>
    <t>2012/5/21.31、6/29.30、7/31、2013/2/28</t>
  </si>
  <si>
    <t>日本透析医学会</t>
    <rPh sb="0" eb="2">
      <t>ニホン</t>
    </rPh>
    <rPh sb="2" eb="4">
      <t>トウセキ</t>
    </rPh>
    <rPh sb="4" eb="7">
      <t>イガクカイ</t>
    </rPh>
    <phoneticPr fontId="1"/>
  </si>
  <si>
    <t>一般社団法人日本透析医学会</t>
  </si>
  <si>
    <t>4/6.23.27、5/16.21.22.31、6/29、8/31、11/30、12/27、2013/1/20.31</t>
  </si>
  <si>
    <t>日本内科学会</t>
    <rPh sb="0" eb="2">
      <t>ニホン</t>
    </rPh>
    <rPh sb="2" eb="4">
      <t>ナイカ</t>
    </rPh>
    <rPh sb="4" eb="6">
      <t>ガッカイ</t>
    </rPh>
    <phoneticPr fontId="1"/>
  </si>
  <si>
    <t>一般社団法人日本内科学会</t>
  </si>
  <si>
    <t>2012/4/6.10.16.17.20.24.26.27.29.30、5/9.10.16.21.30.31、6/1.15.28.29.30、
7/31、8/24.31、9/28.30、10/31、11/30、12/27.28、2013/1/18.31</t>
  </si>
  <si>
    <t>日本泌尿器科学会</t>
  </si>
  <si>
    <t>一般社団法人日本泌尿器科学会</t>
  </si>
  <si>
    <t>2012/4.20.27.30、5/31、6/15.29.30、
9/20.28</t>
  </si>
  <si>
    <t>日本皮膚科学会</t>
    <rPh sb="0" eb="2">
      <t>ニホン</t>
    </rPh>
    <rPh sb="2" eb="5">
      <t>ヒフカ</t>
    </rPh>
    <rPh sb="5" eb="7">
      <t>ガッカイ</t>
    </rPh>
    <phoneticPr fontId="19"/>
  </si>
  <si>
    <t>社団法人日本皮膚科学会</t>
  </si>
  <si>
    <t>2012/4/6、5/31、
7/31、9/28、10/31、11/30、12/27、2013/3/29</t>
  </si>
  <si>
    <t>日本リハビリテーション医学会</t>
    <rPh sb="0" eb="2">
      <t>ニホン</t>
    </rPh>
    <rPh sb="11" eb="13">
      <t>イガク</t>
    </rPh>
    <rPh sb="13" eb="14">
      <t>カイ</t>
    </rPh>
    <phoneticPr fontId="20"/>
  </si>
  <si>
    <t>公益社団法人日本リハビリテーション医学会</t>
  </si>
  <si>
    <t>2012/4/16.17.20.24.27、5/31、6/1.29、
7/31、8/16、9/28、2013/3/15.31</t>
  </si>
  <si>
    <t>日本老年医学会</t>
    <rPh sb="0" eb="2">
      <t>ニホン</t>
    </rPh>
    <rPh sb="2" eb="4">
      <t>ロウネン</t>
    </rPh>
    <rPh sb="4" eb="7">
      <t>イガクカイ</t>
    </rPh>
    <phoneticPr fontId="1"/>
  </si>
  <si>
    <t>一般社団法人日本老年医学会</t>
  </si>
  <si>
    <t>2012/5.30.31、6./29、7/31、9/18.28、2013/1/31</t>
  </si>
  <si>
    <t>労働者健康福祉機構</t>
    <phoneticPr fontId="1"/>
  </si>
  <si>
    <t>医療研修推進財団</t>
    <rPh sb="0" eb="2">
      <t>イリョウ</t>
    </rPh>
    <rPh sb="2" eb="4">
      <t>ケンシュウ</t>
    </rPh>
    <rPh sb="4" eb="6">
      <t>スイシン</t>
    </rPh>
    <rPh sb="6" eb="8">
      <t>ザイダン</t>
    </rPh>
    <phoneticPr fontId="10"/>
  </si>
  <si>
    <t>公益財団法人医療研修推進財団</t>
  </si>
  <si>
    <t>臨床研修協議会年会費</t>
    <rPh sb="0" eb="2">
      <t>リンショウ</t>
    </rPh>
    <rPh sb="2" eb="4">
      <t>ケンシュウ</t>
    </rPh>
    <rPh sb="4" eb="7">
      <t>キョウギカイ</t>
    </rPh>
    <rPh sb="7" eb="10">
      <t>ネンカイヒ</t>
    </rPh>
    <phoneticPr fontId="10"/>
  </si>
  <si>
    <t>4/23、27、5/8、22、28、30、6/29
※複数施設から支出</t>
    <rPh sb="27" eb="29">
      <t>フクスウ</t>
    </rPh>
    <rPh sb="29" eb="31">
      <t>シセツ</t>
    </rPh>
    <rPh sb="33" eb="35">
      <t>シシュツ</t>
    </rPh>
    <phoneticPr fontId="10"/>
  </si>
  <si>
    <t>臨床研修に関する研究会に出席することで、良質な医療を提供するために効果的な臨床研修の情報を収集することが可能となるため。</t>
    <phoneticPr fontId="10"/>
  </si>
  <si>
    <t>診療放射線技師新人研修会受講料</t>
    <phoneticPr fontId="10"/>
  </si>
  <si>
    <t>医師臨床研修マッチング手数料</t>
  </si>
  <si>
    <t>10/26、10/29、11/1、11/2、11/6、11/15、11/30、12/28、3/1
※複数施設から支出</t>
    <rPh sb="50" eb="52">
      <t>フクスウ</t>
    </rPh>
    <rPh sb="52" eb="54">
      <t>シセツ</t>
    </rPh>
    <rPh sb="56" eb="58">
      <t>シシュツ</t>
    </rPh>
    <phoneticPr fontId="10"/>
  </si>
  <si>
    <t>講習会参加費</t>
    <rPh sb="0" eb="3">
      <t>コウシュウカイ</t>
    </rPh>
    <rPh sb="3" eb="6">
      <t>サンカヒ</t>
    </rPh>
    <phoneticPr fontId="10"/>
  </si>
  <si>
    <t>10/1</t>
  </si>
  <si>
    <t>国際医学情報センター</t>
    <rPh sb="0" eb="2">
      <t>コクサイ</t>
    </rPh>
    <rPh sb="2" eb="4">
      <t>イガク</t>
    </rPh>
    <rPh sb="4" eb="6">
      <t>ジョウホウ</t>
    </rPh>
    <phoneticPr fontId="10"/>
  </si>
  <si>
    <t>一般財団法人国際医学情報センター</t>
  </si>
  <si>
    <t>賛助会費</t>
    <rPh sb="0" eb="2">
      <t>サンジョ</t>
    </rPh>
    <rPh sb="2" eb="4">
      <t>カイヒ</t>
    </rPh>
    <phoneticPr fontId="10"/>
  </si>
  <si>
    <t>4/1</t>
    <phoneticPr fontId="10"/>
  </si>
  <si>
    <t>医薬品の副作用・安全性情報の情報収集を行うに当たり、会員へ提供される文献検索や医学情報誌が必要であるため。</t>
    <rPh sb="0" eb="3">
      <t>イヤクヒン</t>
    </rPh>
    <rPh sb="4" eb="7">
      <t>フクサヨウ</t>
    </rPh>
    <rPh sb="8" eb="10">
      <t>アンゼン</t>
    </rPh>
    <rPh sb="10" eb="11">
      <t>セイ</t>
    </rPh>
    <rPh sb="11" eb="13">
      <t>ジョウホウ</t>
    </rPh>
    <rPh sb="14" eb="16">
      <t>ジョウホウ</t>
    </rPh>
    <rPh sb="16" eb="18">
      <t>シュウシュウ</t>
    </rPh>
    <rPh sb="19" eb="20">
      <t>オコナ</t>
    </rPh>
    <rPh sb="22" eb="23">
      <t>ア</t>
    </rPh>
    <rPh sb="26" eb="28">
      <t>カイイン</t>
    </rPh>
    <rPh sb="29" eb="31">
      <t>テイキョウ</t>
    </rPh>
    <rPh sb="34" eb="36">
      <t>ブンケン</t>
    </rPh>
    <rPh sb="36" eb="38">
      <t>ケンサク</t>
    </rPh>
    <rPh sb="39" eb="41">
      <t>イガク</t>
    </rPh>
    <rPh sb="41" eb="44">
      <t>ジョウホウシ</t>
    </rPh>
    <rPh sb="45" eb="47">
      <t>ヒツヨウ</t>
    </rPh>
    <phoneticPr fontId="10"/>
  </si>
  <si>
    <t>産業医学振興財団</t>
    <rPh sb="0" eb="3">
      <t>サンギョウイ</t>
    </rPh>
    <rPh sb="3" eb="4">
      <t>ガク</t>
    </rPh>
    <rPh sb="4" eb="6">
      <t>シンコウ</t>
    </rPh>
    <rPh sb="6" eb="8">
      <t>ザイダン</t>
    </rPh>
    <phoneticPr fontId="10"/>
  </si>
  <si>
    <t>公益財団法人産業医学振興財団</t>
  </si>
  <si>
    <t>定期購読料</t>
    <rPh sb="0" eb="2">
      <t>テイキ</t>
    </rPh>
    <rPh sb="2" eb="5">
      <t>コウドクリョウ</t>
    </rPh>
    <phoneticPr fontId="10"/>
  </si>
  <si>
    <t>4/1、2、5、25、26、27、5/16、9/28
※複数施設から支出</t>
    <phoneticPr fontId="10"/>
  </si>
  <si>
    <t>講習会参加料</t>
    <rPh sb="3" eb="5">
      <t>サンカ</t>
    </rPh>
    <phoneticPr fontId="10"/>
  </si>
  <si>
    <t>4/10</t>
    <phoneticPr fontId="10"/>
  </si>
  <si>
    <t>全国自治体病院協議会</t>
    <rPh sb="0" eb="2">
      <t>ゼンコク</t>
    </rPh>
    <rPh sb="2" eb="5">
      <t>ジチタイ</t>
    </rPh>
    <rPh sb="5" eb="7">
      <t>ビョウイン</t>
    </rPh>
    <rPh sb="7" eb="10">
      <t>キョウギカイ</t>
    </rPh>
    <phoneticPr fontId="10"/>
  </si>
  <si>
    <t>公益社団法人全国自治体病院協議会</t>
  </si>
  <si>
    <t>医師看護師募集に係る経費</t>
    <rPh sb="0" eb="2">
      <t>イシ</t>
    </rPh>
    <rPh sb="2" eb="5">
      <t>カンゴシ</t>
    </rPh>
    <rPh sb="5" eb="7">
      <t>ボシュウ</t>
    </rPh>
    <rPh sb="8" eb="9">
      <t>カカ</t>
    </rPh>
    <rPh sb="10" eb="12">
      <t>ケイヒ</t>
    </rPh>
    <phoneticPr fontId="10"/>
  </si>
  <si>
    <t>5/31</t>
    <phoneticPr fontId="10"/>
  </si>
  <si>
    <t>平成24年度臨床研修指導医養成講習会参加費</t>
    <phoneticPr fontId="10"/>
  </si>
  <si>
    <t>1/15</t>
    <phoneticPr fontId="10"/>
  </si>
  <si>
    <t>全国労働衛生団体連合会</t>
    <phoneticPr fontId="10"/>
  </si>
  <si>
    <t>公益社団法人全国労働衛生団体連合会</t>
  </si>
  <si>
    <t>総合精度管理調査参加費</t>
    <rPh sb="6" eb="8">
      <t>チョウサ</t>
    </rPh>
    <rPh sb="10" eb="11">
      <t>ヒ</t>
    </rPh>
    <phoneticPr fontId="10"/>
  </si>
  <si>
    <t>5/14、6/7
※複数施設から支出</t>
    <rPh sb="10" eb="12">
      <t>フクスウ</t>
    </rPh>
    <rPh sb="12" eb="14">
      <t>シセツ</t>
    </rPh>
    <rPh sb="16" eb="18">
      <t>シシュツ</t>
    </rPh>
    <phoneticPr fontId="10"/>
  </si>
  <si>
    <t>特定健診等の集合登録に係る経費負担</t>
    <rPh sb="0" eb="2">
      <t>トクテイ</t>
    </rPh>
    <rPh sb="2" eb="4">
      <t>ケンシン</t>
    </rPh>
    <rPh sb="4" eb="5">
      <t>トウ</t>
    </rPh>
    <rPh sb="6" eb="8">
      <t>シュウゴウ</t>
    </rPh>
    <rPh sb="8" eb="10">
      <t>トウロク</t>
    </rPh>
    <rPh sb="11" eb="12">
      <t>カカ</t>
    </rPh>
    <rPh sb="13" eb="15">
      <t>ケイヒ</t>
    </rPh>
    <rPh sb="15" eb="17">
      <t>フタン</t>
    </rPh>
    <phoneticPr fontId="10"/>
  </si>
  <si>
    <t>6/7</t>
    <phoneticPr fontId="10"/>
  </si>
  <si>
    <t>定期購読料</t>
    <rPh sb="0" eb="2">
      <t>テイキ</t>
    </rPh>
    <rPh sb="2" eb="4">
      <t>コウドク</t>
    </rPh>
    <rPh sb="4" eb="5">
      <t>リョウ</t>
    </rPh>
    <phoneticPr fontId="10"/>
  </si>
  <si>
    <t>9/28</t>
    <phoneticPr fontId="10"/>
  </si>
  <si>
    <t>全日本病院協会</t>
    <phoneticPr fontId="10"/>
  </si>
  <si>
    <t>公益社団法人　全日本病院協会</t>
  </si>
  <si>
    <t>年会費</t>
    <phoneticPr fontId="10"/>
  </si>
  <si>
    <t>病院運営に当たり、会員へ提供される医療の質向上等を目的とした情報及び各種運営支援が必要であるため。</t>
    <rPh sb="0" eb="2">
      <t>ビョウイン</t>
    </rPh>
    <rPh sb="2" eb="4">
      <t>ウンエイ</t>
    </rPh>
    <rPh sb="23" eb="24">
      <t>トウ</t>
    </rPh>
    <rPh sb="25" eb="27">
      <t>モクテキ</t>
    </rPh>
    <rPh sb="30" eb="32">
      <t>ジョウホウ</t>
    </rPh>
    <rPh sb="32" eb="33">
      <t>オヨ</t>
    </rPh>
    <rPh sb="34" eb="36">
      <t>カクシュ</t>
    </rPh>
    <rPh sb="36" eb="38">
      <t>ウンエイ</t>
    </rPh>
    <rPh sb="38" eb="40">
      <t>シエン</t>
    </rPh>
    <phoneticPr fontId="10"/>
  </si>
  <si>
    <t>日帰り人間ドック年会費</t>
    <phoneticPr fontId="10"/>
  </si>
  <si>
    <t>会員へ提供される日帰り・1泊等各人間ドック事業に係る情報が必要であるため。</t>
    <rPh sb="0" eb="2">
      <t>カイイン</t>
    </rPh>
    <rPh sb="14" eb="15">
      <t>トウ</t>
    </rPh>
    <rPh sb="21" eb="23">
      <t>ジギョウ</t>
    </rPh>
    <rPh sb="24" eb="25">
      <t>カカワ</t>
    </rPh>
    <rPh sb="26" eb="28">
      <t>ジョウホウ</t>
    </rPh>
    <phoneticPr fontId="10"/>
  </si>
  <si>
    <t>日帰り人間ドック実施指定施設指定料</t>
    <phoneticPr fontId="10"/>
  </si>
  <si>
    <t>セミナー参加費</t>
  </si>
  <si>
    <t>8/20、8/23、8/27
※複数施設から支出</t>
    <rPh sb="16" eb="18">
      <t>フクスウ</t>
    </rPh>
    <rPh sb="18" eb="20">
      <t>シセツ</t>
    </rPh>
    <rPh sb="22" eb="24">
      <t>シシュツ</t>
    </rPh>
    <phoneticPr fontId="10"/>
  </si>
  <si>
    <t>総合評価加算に係る研修会参加費</t>
    <rPh sb="0" eb="2">
      <t>ソウゴウ</t>
    </rPh>
    <rPh sb="2" eb="4">
      <t>ヒョウカ</t>
    </rPh>
    <rPh sb="4" eb="6">
      <t>カサン</t>
    </rPh>
    <rPh sb="7" eb="8">
      <t>カカ</t>
    </rPh>
    <rPh sb="9" eb="12">
      <t>ケンシュウカイ</t>
    </rPh>
    <rPh sb="12" eb="14">
      <t>サンカ</t>
    </rPh>
    <rPh sb="14" eb="15">
      <t>ヒ</t>
    </rPh>
    <phoneticPr fontId="10"/>
  </si>
  <si>
    <t>1/30</t>
    <phoneticPr fontId="10"/>
  </si>
  <si>
    <t>2/27</t>
    <phoneticPr fontId="10"/>
  </si>
  <si>
    <t>総合評価加算に係る研修会に参加するに当たり会員であることが必要なため。</t>
    <rPh sb="0" eb="2">
      <t>ソウゴウ</t>
    </rPh>
    <rPh sb="2" eb="4">
      <t>ヒョウカ</t>
    </rPh>
    <rPh sb="4" eb="6">
      <t>カサン</t>
    </rPh>
    <rPh sb="7" eb="8">
      <t>カカ</t>
    </rPh>
    <rPh sb="9" eb="12">
      <t>ケンシュウカイ</t>
    </rPh>
    <rPh sb="13" eb="15">
      <t>サンカ</t>
    </rPh>
    <rPh sb="18" eb="19">
      <t>ア</t>
    </rPh>
    <rPh sb="21" eb="23">
      <t>カイイン</t>
    </rPh>
    <rPh sb="29" eb="31">
      <t>ヒツヨウ</t>
    </rPh>
    <phoneticPr fontId="10"/>
  </si>
  <si>
    <t>鳥取県労働基準協会</t>
    <rPh sb="0" eb="3">
      <t>トットリケン</t>
    </rPh>
    <rPh sb="3" eb="5">
      <t>ロウドウ</t>
    </rPh>
    <rPh sb="5" eb="7">
      <t>キジュン</t>
    </rPh>
    <rPh sb="7" eb="9">
      <t>キョウカイ</t>
    </rPh>
    <phoneticPr fontId="10"/>
  </si>
  <si>
    <t>一般社団法人鳥取県労働基準協会</t>
    <phoneticPr fontId="1"/>
  </si>
  <si>
    <t>講習受講料</t>
    <rPh sb="0" eb="2">
      <t>コウシュウ</t>
    </rPh>
    <rPh sb="2" eb="5">
      <t>ジュコウリョウ</t>
    </rPh>
    <phoneticPr fontId="10"/>
  </si>
  <si>
    <t xml:space="preserve">4/10 </t>
    <phoneticPr fontId="10"/>
  </si>
  <si>
    <t>鳥取県産業安全衛生大会協力費</t>
    <rPh sb="0" eb="3">
      <t>トットリケン</t>
    </rPh>
    <rPh sb="3" eb="5">
      <t>サンギョウ</t>
    </rPh>
    <rPh sb="5" eb="7">
      <t>アンゼン</t>
    </rPh>
    <rPh sb="7" eb="9">
      <t>エイセイ</t>
    </rPh>
    <rPh sb="9" eb="11">
      <t>タイカイ</t>
    </rPh>
    <rPh sb="11" eb="14">
      <t>キョウリョクヒ</t>
    </rPh>
    <phoneticPr fontId="10"/>
  </si>
  <si>
    <t>6/25</t>
    <phoneticPr fontId="10"/>
  </si>
  <si>
    <t>日本医療機能評価機構</t>
    <rPh sb="0" eb="2">
      <t>ニホン</t>
    </rPh>
    <rPh sb="2" eb="4">
      <t>イリョウ</t>
    </rPh>
    <rPh sb="4" eb="6">
      <t>キノウ</t>
    </rPh>
    <rPh sb="6" eb="8">
      <t>ヒョウカ</t>
    </rPh>
    <rPh sb="8" eb="10">
      <t>キコウ</t>
    </rPh>
    <phoneticPr fontId="10"/>
  </si>
  <si>
    <t>認定病院患者安全推進協議会年会費</t>
    <rPh sb="0" eb="2">
      <t>ニンテイ</t>
    </rPh>
    <rPh sb="2" eb="4">
      <t>ビョウイン</t>
    </rPh>
    <rPh sb="4" eb="6">
      <t>カンジャ</t>
    </rPh>
    <rPh sb="6" eb="8">
      <t>アンゼン</t>
    </rPh>
    <rPh sb="8" eb="10">
      <t>スイシン</t>
    </rPh>
    <rPh sb="10" eb="12">
      <t>キョウギ</t>
    </rPh>
    <rPh sb="12" eb="13">
      <t>カイ</t>
    </rPh>
    <rPh sb="13" eb="16">
      <t>ネンカイヒ</t>
    </rPh>
    <phoneticPr fontId="10"/>
  </si>
  <si>
    <t>4/13、24、25、27、5/1、2、8、10、25、30、31、6/6、11、12、25
※複数施設から支出</t>
    <rPh sb="48" eb="50">
      <t>フクスウ</t>
    </rPh>
    <rPh sb="50" eb="52">
      <t>シセツ</t>
    </rPh>
    <rPh sb="54" eb="56">
      <t>シシュツ</t>
    </rPh>
    <phoneticPr fontId="10"/>
  </si>
  <si>
    <t>患者安全の推進を目的として、医療安全に関する様々な情報を共有でき、また、セミナーに参加することが可能となるため。</t>
  </si>
  <si>
    <t>診療業務を実施するに当たり、会員へ提供される医療安全情報が必要であるため。</t>
    <rPh sb="0" eb="2">
      <t>シンリョウ</t>
    </rPh>
    <rPh sb="2" eb="4">
      <t>ギョウム</t>
    </rPh>
    <rPh sb="5" eb="7">
      <t>ジッシ</t>
    </rPh>
    <rPh sb="10" eb="11">
      <t>ア</t>
    </rPh>
    <rPh sb="14" eb="16">
      <t>カイイン</t>
    </rPh>
    <rPh sb="17" eb="19">
      <t>テイキョウ</t>
    </rPh>
    <rPh sb="22" eb="24">
      <t>イリョウ</t>
    </rPh>
    <rPh sb="24" eb="26">
      <t>アンゼン</t>
    </rPh>
    <rPh sb="26" eb="28">
      <t>ジョウホウ</t>
    </rPh>
    <rPh sb="29" eb="31">
      <t>ヒツヨウ</t>
    </rPh>
    <phoneticPr fontId="10"/>
  </si>
  <si>
    <t>各種セミナー参加費</t>
    <rPh sb="0" eb="2">
      <t>カクシュ</t>
    </rPh>
    <rPh sb="6" eb="9">
      <t>サンカヒ</t>
    </rPh>
    <phoneticPr fontId="10"/>
  </si>
  <si>
    <t>5/7、7/12、7/20、8/27、11/26、12/11、1/4
※複数施設から支出</t>
    <phoneticPr fontId="10"/>
  </si>
  <si>
    <t>病院機能評価を受審するに当たり、会員へ提供される評価項目等の情報が必要であるため。</t>
    <phoneticPr fontId="10"/>
  </si>
  <si>
    <t>病院機能評価申込金</t>
    <rPh sb="0" eb="2">
      <t>ビョウイン</t>
    </rPh>
    <rPh sb="2" eb="4">
      <t>キノウ</t>
    </rPh>
    <rPh sb="4" eb="6">
      <t>ヒョウカ</t>
    </rPh>
    <rPh sb="6" eb="8">
      <t>モウシコミ</t>
    </rPh>
    <rPh sb="8" eb="9">
      <t>キン</t>
    </rPh>
    <phoneticPr fontId="10"/>
  </si>
  <si>
    <t>5/28、1/10</t>
    <phoneticPr fontId="10"/>
  </si>
  <si>
    <t>病院機能評価書面審査評価料</t>
    <rPh sb="0" eb="2">
      <t>ビョウイン</t>
    </rPh>
    <rPh sb="2" eb="4">
      <t>キノウ</t>
    </rPh>
    <rPh sb="4" eb="6">
      <t>ヒョウカ</t>
    </rPh>
    <rPh sb="6" eb="8">
      <t>ショメン</t>
    </rPh>
    <rPh sb="8" eb="10">
      <t>シンサ</t>
    </rPh>
    <rPh sb="10" eb="12">
      <t>ヒョウカ</t>
    </rPh>
    <rPh sb="12" eb="13">
      <t>リョウ</t>
    </rPh>
    <phoneticPr fontId="10"/>
  </si>
  <si>
    <t>9/20、10/25、11/14
※複数施設から支出</t>
    <phoneticPr fontId="10"/>
  </si>
  <si>
    <t>日本産科婦人科学会</t>
    <phoneticPr fontId="10"/>
  </si>
  <si>
    <t>日本産科婦人科学会参加費</t>
    <phoneticPr fontId="10"/>
  </si>
  <si>
    <t>5/25</t>
    <phoneticPr fontId="10"/>
  </si>
  <si>
    <t>遺伝カウンセラー養成セミナー受講料</t>
    <phoneticPr fontId="10"/>
  </si>
  <si>
    <t>6/13</t>
    <phoneticPr fontId="10"/>
  </si>
  <si>
    <t>日本消防設備安全センター</t>
  </si>
  <si>
    <t>自衛消防業務講習受講料</t>
  </si>
  <si>
    <t>4/4、6/29、12/25、3/21
※複数施設から支出</t>
    <phoneticPr fontId="10"/>
  </si>
  <si>
    <t>日本人間ドック学会</t>
    <rPh sb="0" eb="2">
      <t>ニホン</t>
    </rPh>
    <rPh sb="2" eb="4">
      <t>ニンゲン</t>
    </rPh>
    <rPh sb="7" eb="9">
      <t>ガッカイ</t>
    </rPh>
    <phoneticPr fontId="10"/>
  </si>
  <si>
    <t>公益社団法人日本人間ドック学会</t>
  </si>
  <si>
    <t>4/19、5/2、25、31、6/15
※複数施設から支出</t>
    <rPh sb="21" eb="23">
      <t>フクスウ</t>
    </rPh>
    <rPh sb="23" eb="25">
      <t>シセツ</t>
    </rPh>
    <rPh sb="27" eb="29">
      <t>シシュツ</t>
    </rPh>
    <phoneticPr fontId="10"/>
  </si>
  <si>
    <t>質の改善活動を促進し、受診者が安心して健診を受けることができるようにするにあたり、日本人間ドック学会が行う施設認定を更新するために必要であるため。</t>
    <rPh sb="0" eb="1">
      <t>シツ</t>
    </rPh>
    <rPh sb="2" eb="4">
      <t>カイゼン</t>
    </rPh>
    <rPh sb="4" eb="6">
      <t>カツドウ</t>
    </rPh>
    <rPh sb="7" eb="9">
      <t>ソクシン</t>
    </rPh>
    <rPh sb="11" eb="13">
      <t>ジュシン</t>
    </rPh>
    <rPh sb="13" eb="14">
      <t>シャ</t>
    </rPh>
    <rPh sb="15" eb="17">
      <t>アンシン</t>
    </rPh>
    <rPh sb="19" eb="21">
      <t>ケンシン</t>
    </rPh>
    <rPh sb="22" eb="23">
      <t>ウ</t>
    </rPh>
    <rPh sb="41" eb="43">
      <t>ニホン</t>
    </rPh>
    <rPh sb="43" eb="45">
      <t>ニンゲン</t>
    </rPh>
    <rPh sb="48" eb="50">
      <t>ガッカイ</t>
    </rPh>
    <rPh sb="51" eb="52">
      <t>オコナ</t>
    </rPh>
    <rPh sb="53" eb="55">
      <t>シセツ</t>
    </rPh>
    <rPh sb="55" eb="57">
      <t>ニンテイ</t>
    </rPh>
    <rPh sb="58" eb="60">
      <t>コウシン</t>
    </rPh>
    <rPh sb="65" eb="67">
      <t>ヒツヨウ</t>
    </rPh>
    <phoneticPr fontId="10"/>
  </si>
  <si>
    <t>人間ドック実施指定年会費</t>
    <rPh sb="0" eb="2">
      <t>ニンゲン</t>
    </rPh>
    <rPh sb="5" eb="7">
      <t>ジッシ</t>
    </rPh>
    <rPh sb="7" eb="9">
      <t>シテイ</t>
    </rPh>
    <rPh sb="9" eb="12">
      <t>ネンカイヒ</t>
    </rPh>
    <phoneticPr fontId="10"/>
  </si>
  <si>
    <t>学会参加、学術誌を通して人間ドックに関する研究等の情報を得ることができるため。</t>
    <rPh sb="0" eb="2">
      <t>ガッカイ</t>
    </rPh>
    <rPh sb="2" eb="4">
      <t>サンカ</t>
    </rPh>
    <rPh sb="5" eb="8">
      <t>ガクジュツシ</t>
    </rPh>
    <rPh sb="9" eb="10">
      <t>トオ</t>
    </rPh>
    <rPh sb="12" eb="14">
      <t>ニンゲン</t>
    </rPh>
    <rPh sb="18" eb="19">
      <t>カン</t>
    </rPh>
    <rPh sb="21" eb="24">
      <t>ケンキュウトウ</t>
    </rPh>
    <rPh sb="25" eb="27">
      <t>ジョウホウ</t>
    </rPh>
    <rPh sb="28" eb="29">
      <t>エ</t>
    </rPh>
    <phoneticPr fontId="10"/>
  </si>
  <si>
    <t>二日ドック会年会費</t>
    <rPh sb="6" eb="9">
      <t>ネンカイヒ</t>
    </rPh>
    <phoneticPr fontId="10"/>
  </si>
  <si>
    <t>4/19、5/31
※複数施設から支出</t>
    <rPh sb="11" eb="13">
      <t>フクスウ</t>
    </rPh>
    <rPh sb="13" eb="15">
      <t>シセツ</t>
    </rPh>
    <rPh sb="17" eb="19">
      <t>シシュツ</t>
    </rPh>
    <phoneticPr fontId="10"/>
  </si>
  <si>
    <t>二日ドック指定契約継続のため。</t>
    <rPh sb="0" eb="2">
      <t>フツカ</t>
    </rPh>
    <rPh sb="5" eb="7">
      <t>シテイ</t>
    </rPh>
    <rPh sb="7" eb="9">
      <t>ケイヤク</t>
    </rPh>
    <rPh sb="9" eb="11">
      <t>ケイゾク</t>
    </rPh>
    <phoneticPr fontId="10"/>
  </si>
  <si>
    <t>日本中毒情報センター</t>
    <phoneticPr fontId="10"/>
  </si>
  <si>
    <t>4/5、3/14</t>
    <phoneticPr fontId="10"/>
  </si>
  <si>
    <t>調剤業務を実施するに当たり、会員へ提供される毒性・症状・治療等に関する情報が必要であるため。
病院運営にあたり、会員に提供される医療の質向上等を目的とした情報が必要であるため。</t>
    <rPh sb="0" eb="2">
      <t>チョウザイ</t>
    </rPh>
    <rPh sb="2" eb="4">
      <t>ギョウム</t>
    </rPh>
    <rPh sb="22" eb="24">
      <t>ドクセイ</t>
    </rPh>
    <rPh sb="25" eb="27">
      <t>ショウジョウ</t>
    </rPh>
    <rPh sb="28" eb="30">
      <t>チリョウ</t>
    </rPh>
    <rPh sb="30" eb="31">
      <t>トウ</t>
    </rPh>
    <rPh sb="32" eb="33">
      <t>カン</t>
    </rPh>
    <rPh sb="35" eb="37">
      <t>ジョウホウ</t>
    </rPh>
    <phoneticPr fontId="10"/>
  </si>
  <si>
    <t>4/2、10、2/25
※複数施設から支出</t>
    <rPh sb="13" eb="15">
      <t>フクスウ</t>
    </rPh>
    <rPh sb="15" eb="17">
      <t>シセツ</t>
    </rPh>
    <rPh sb="19" eb="21">
      <t>シシュツ</t>
    </rPh>
    <phoneticPr fontId="10"/>
  </si>
  <si>
    <t>中毒情報及び中毒症例等のデータベースの閲覧が可能となり、中毒110番受信報告（年統計）の情報を収集するなど、質の高い医療の提供を実施するために必要であるため。</t>
    <phoneticPr fontId="10"/>
  </si>
  <si>
    <t>中毒情報利用料</t>
    <phoneticPr fontId="10"/>
  </si>
  <si>
    <t>6/29、8/8、10/1、11/7、12/28、1/7
※複数施設から支出</t>
    <phoneticPr fontId="10"/>
  </si>
  <si>
    <t>日本透析医学会</t>
    <rPh sb="0" eb="2">
      <t>ニホン</t>
    </rPh>
    <rPh sb="2" eb="4">
      <t>トウセキ</t>
    </rPh>
    <rPh sb="4" eb="7">
      <t>イガクカイ</t>
    </rPh>
    <phoneticPr fontId="10"/>
  </si>
  <si>
    <t>4/6、23、24、25、26、27、5/9、10、11、25、31、11/30
※複数施設から支出</t>
    <rPh sb="42" eb="44">
      <t>フクスウ</t>
    </rPh>
    <rPh sb="44" eb="46">
      <t>シセツ</t>
    </rPh>
    <rPh sb="48" eb="50">
      <t>シシュツ</t>
    </rPh>
    <phoneticPr fontId="10"/>
  </si>
  <si>
    <t>当会は人工透析療法の調査研究及び医療従事者への教育及び研修を行っており、人工透析療法の向上を図り、質の高い医療の提供を実施するために必要であるため。</t>
    <phoneticPr fontId="10"/>
  </si>
  <si>
    <t>学術集会総会参加費</t>
    <rPh sb="0" eb="2">
      <t>ガクジュツ</t>
    </rPh>
    <rPh sb="2" eb="4">
      <t>シュウカイ</t>
    </rPh>
    <rPh sb="4" eb="6">
      <t>ソウカイ</t>
    </rPh>
    <rPh sb="6" eb="9">
      <t>サンカヒ</t>
    </rPh>
    <phoneticPr fontId="10"/>
  </si>
  <si>
    <t>7/23</t>
    <phoneticPr fontId="10"/>
  </si>
  <si>
    <t>日本アイソトープ協会</t>
    <phoneticPr fontId="10"/>
  </si>
  <si>
    <t>放射線障害防止教育訓練講習受託料</t>
  </si>
  <si>
    <t>7/30、8/10
※複数施設から支出</t>
    <rPh sb="11" eb="13">
      <t>フクスウ</t>
    </rPh>
    <rPh sb="13" eb="15">
      <t>シセツ</t>
    </rPh>
    <rPh sb="17" eb="19">
      <t>シシュツ</t>
    </rPh>
    <phoneticPr fontId="10"/>
  </si>
  <si>
    <t>焼却型フィルタ廃棄料</t>
  </si>
  <si>
    <t>日本看護協会</t>
    <rPh sb="0" eb="2">
      <t>ニホン</t>
    </rPh>
    <rPh sb="2" eb="4">
      <t>カンゴ</t>
    </rPh>
    <rPh sb="4" eb="6">
      <t>キョウカイ</t>
    </rPh>
    <phoneticPr fontId="10"/>
  </si>
  <si>
    <t>日本看護協会認定看護師審査料・認定料</t>
    <rPh sb="0" eb="2">
      <t>ニホン</t>
    </rPh>
    <rPh sb="2" eb="4">
      <t>カンゴ</t>
    </rPh>
    <rPh sb="4" eb="6">
      <t>キョウカイ</t>
    </rPh>
    <rPh sb="6" eb="8">
      <t>ニンテイ</t>
    </rPh>
    <rPh sb="8" eb="11">
      <t>カンゴシ</t>
    </rPh>
    <rPh sb="11" eb="13">
      <t>シンサ</t>
    </rPh>
    <rPh sb="13" eb="14">
      <t>リョウ</t>
    </rPh>
    <rPh sb="15" eb="17">
      <t>ニンテイ</t>
    </rPh>
    <rPh sb="17" eb="18">
      <t>リョウ</t>
    </rPh>
    <phoneticPr fontId="10"/>
  </si>
  <si>
    <t>ボイラー性能検査料</t>
    <rPh sb="4" eb="6">
      <t>セイノウ</t>
    </rPh>
    <rPh sb="6" eb="8">
      <t>ケンサ</t>
    </rPh>
    <rPh sb="8" eb="9">
      <t>リョウ</t>
    </rPh>
    <phoneticPr fontId="10"/>
  </si>
  <si>
    <t>4/27、8/31、9/28、10/1、11/5、12/17、1/19、2/1、3/1、2/5、3/25
※複数施設から支出</t>
    <rPh sb="54" eb="56">
      <t>フクスウ</t>
    </rPh>
    <rPh sb="56" eb="58">
      <t>シセツ</t>
    </rPh>
    <rPh sb="60" eb="62">
      <t>シシュツ</t>
    </rPh>
    <phoneticPr fontId="10"/>
  </si>
  <si>
    <t>ボイラ・クレーン安全協会</t>
  </si>
  <si>
    <t>6/29</t>
    <phoneticPr fontId="10"/>
  </si>
  <si>
    <t>ボイラーの安全使用のための検査や講習を受けるため</t>
    <rPh sb="5" eb="7">
      <t>アンゼン</t>
    </rPh>
    <rPh sb="7" eb="9">
      <t>シヨウ</t>
    </rPh>
    <rPh sb="13" eb="15">
      <t>ケンサ</t>
    </rPh>
    <rPh sb="16" eb="18">
      <t>コウシュウ</t>
    </rPh>
    <rPh sb="19" eb="20">
      <t>ウ</t>
    </rPh>
    <phoneticPr fontId="10"/>
  </si>
  <si>
    <t>ボイラー性能試験料</t>
    <rPh sb="4" eb="6">
      <t>セイノウ</t>
    </rPh>
    <rPh sb="6" eb="8">
      <t>シケン</t>
    </rPh>
    <rPh sb="8" eb="9">
      <t>リョウ</t>
    </rPh>
    <phoneticPr fontId="10"/>
  </si>
  <si>
    <t>5/2、5/14、5/31、8/1、8/31、9/14
※複数施設から支出</t>
    <rPh sb="29" eb="31">
      <t>フクスウ</t>
    </rPh>
    <rPh sb="31" eb="33">
      <t>シセツ</t>
    </rPh>
    <rPh sb="35" eb="37">
      <t>シシュツ</t>
    </rPh>
    <phoneticPr fontId="10"/>
  </si>
  <si>
    <t>圧力容器等性能検査料</t>
    <rPh sb="0" eb="2">
      <t>アツリョク</t>
    </rPh>
    <rPh sb="2" eb="4">
      <t>ヨウキ</t>
    </rPh>
    <rPh sb="4" eb="5">
      <t>ナド</t>
    </rPh>
    <rPh sb="5" eb="7">
      <t>セイノウ</t>
    </rPh>
    <rPh sb="7" eb="9">
      <t>ケンサ</t>
    </rPh>
    <rPh sb="9" eb="10">
      <t>リョウ</t>
    </rPh>
    <phoneticPr fontId="10"/>
  </si>
  <si>
    <t>10/5、10/31、12/7、12/10、12/28、2/28、3/29
※複数施設から支出</t>
    <rPh sb="39" eb="41">
      <t>フクスウ</t>
    </rPh>
    <rPh sb="41" eb="43">
      <t>シセツ</t>
    </rPh>
    <rPh sb="45" eb="47">
      <t>シシュツ</t>
    </rPh>
    <phoneticPr fontId="10"/>
  </si>
  <si>
    <t>日本医師会</t>
    <rPh sb="0" eb="2">
      <t>ニホン</t>
    </rPh>
    <rPh sb="2" eb="5">
      <t>イシカイ</t>
    </rPh>
    <phoneticPr fontId="10"/>
  </si>
  <si>
    <t>臨床検査精度管理調査参加費</t>
    <rPh sb="0" eb="2">
      <t>リンショウ</t>
    </rPh>
    <rPh sb="2" eb="4">
      <t>ケンサ</t>
    </rPh>
    <rPh sb="4" eb="6">
      <t>セイド</t>
    </rPh>
    <rPh sb="6" eb="8">
      <t>カンリ</t>
    </rPh>
    <rPh sb="8" eb="10">
      <t>チョウサ</t>
    </rPh>
    <rPh sb="10" eb="12">
      <t>サンカ</t>
    </rPh>
    <rPh sb="12" eb="13">
      <t>ヒ</t>
    </rPh>
    <phoneticPr fontId="10"/>
  </si>
  <si>
    <t>6/26、7/4、7/5、7/9、7/11、7/12、7/13、7/18、7/20、7/25、7/26、7/30、7/31、8/1、8/2、8/8、8/15、8/20、8/31、10/1
※複数施設から支出</t>
    <rPh sb="95" eb="97">
      <t>フクスウ</t>
    </rPh>
    <rPh sb="97" eb="99">
      <t>シセツ</t>
    </rPh>
    <rPh sb="101" eb="103">
      <t>シシュツ</t>
    </rPh>
    <phoneticPr fontId="10"/>
  </si>
  <si>
    <t>1/11</t>
    <phoneticPr fontId="10"/>
  </si>
  <si>
    <t>原子力安全技術センター</t>
  </si>
  <si>
    <t>講習会受講料</t>
    <rPh sb="0" eb="3">
      <t>コウシュウカイ</t>
    </rPh>
    <rPh sb="3" eb="6">
      <t>ジュコウリョウ</t>
    </rPh>
    <phoneticPr fontId="10"/>
  </si>
  <si>
    <t>5/30、10/29、11/28
※複数施設から支出</t>
    <rPh sb="18" eb="20">
      <t>フクスウ</t>
    </rPh>
    <rPh sb="20" eb="22">
      <t>シセツ</t>
    </rPh>
    <rPh sb="24" eb="26">
      <t>シシュツ</t>
    </rPh>
    <phoneticPr fontId="10"/>
  </si>
  <si>
    <t>施設検査手数料</t>
    <rPh sb="0" eb="2">
      <t>シセツ</t>
    </rPh>
    <rPh sb="2" eb="4">
      <t>ケンサ</t>
    </rPh>
    <rPh sb="4" eb="7">
      <t>テスウリョウ</t>
    </rPh>
    <phoneticPr fontId="10"/>
  </si>
  <si>
    <t>12/17</t>
  </si>
  <si>
    <t>国際耳鼻咽喉科学振興会</t>
    <rPh sb="0" eb="2">
      <t>コクサイ</t>
    </rPh>
    <rPh sb="2" eb="4">
      <t>ジビ</t>
    </rPh>
    <rPh sb="4" eb="6">
      <t>インコウ</t>
    </rPh>
    <rPh sb="6" eb="7">
      <t>カ</t>
    </rPh>
    <rPh sb="7" eb="8">
      <t>マナ</t>
    </rPh>
    <rPh sb="8" eb="11">
      <t>シンコウカイ</t>
    </rPh>
    <phoneticPr fontId="10"/>
  </si>
  <si>
    <t>公益財団法人国際耳鼻咽喉科学振興会</t>
  </si>
  <si>
    <t>学術集会助成金</t>
    <rPh sb="0" eb="2">
      <t>ガクジュツ</t>
    </rPh>
    <rPh sb="2" eb="4">
      <t>シュウカイ</t>
    </rPh>
    <rPh sb="4" eb="6">
      <t>ジョセイ</t>
    </rPh>
    <rPh sb="6" eb="7">
      <t>キン</t>
    </rPh>
    <phoneticPr fontId="10"/>
  </si>
  <si>
    <t>11/28</t>
  </si>
  <si>
    <t>日本医学放射線学会</t>
  </si>
  <si>
    <t>放射線科専門医研修施設認定更新料</t>
    <rPh sb="7" eb="9">
      <t>ケンシュウ</t>
    </rPh>
    <rPh sb="9" eb="11">
      <t>シセツ</t>
    </rPh>
    <phoneticPr fontId="10"/>
  </si>
  <si>
    <t>11/29、12/6、12/7、12/11、12/17、12/19、12/21
※複数施設から支出</t>
    <rPh sb="41" eb="43">
      <t>フクスウ</t>
    </rPh>
    <rPh sb="43" eb="45">
      <t>シセツ</t>
    </rPh>
    <rPh sb="47" eb="49">
      <t>シシュツ</t>
    </rPh>
    <phoneticPr fontId="10"/>
  </si>
  <si>
    <t>日本病院会</t>
    <rPh sb="0" eb="2">
      <t>ニホン</t>
    </rPh>
    <rPh sb="2" eb="4">
      <t>ビョウイン</t>
    </rPh>
    <rPh sb="4" eb="5">
      <t>カイ</t>
    </rPh>
    <phoneticPr fontId="10"/>
  </si>
  <si>
    <t>一般社団法人日本病院会</t>
  </si>
  <si>
    <t>11/15</t>
  </si>
  <si>
    <t>北海道ブロック支部会費</t>
    <rPh sb="0" eb="3">
      <t>ホッカイドウ</t>
    </rPh>
    <rPh sb="7" eb="9">
      <t>シブ</t>
    </rPh>
    <rPh sb="9" eb="11">
      <t>カイヒ</t>
    </rPh>
    <phoneticPr fontId="10"/>
  </si>
  <si>
    <t>2/28</t>
  </si>
  <si>
    <t>病院業務を実施するに当たり、医療連携等の観点から病院会への参加が必要であるため。</t>
    <rPh sb="0" eb="2">
      <t>ビョウイン</t>
    </rPh>
    <rPh sb="2" eb="4">
      <t>ギョウム</t>
    </rPh>
    <rPh sb="5" eb="7">
      <t>ジッシ</t>
    </rPh>
    <rPh sb="10" eb="11">
      <t>ア</t>
    </rPh>
    <rPh sb="14" eb="16">
      <t>イリョウ</t>
    </rPh>
    <rPh sb="16" eb="18">
      <t>レンケイ</t>
    </rPh>
    <rPh sb="18" eb="19">
      <t>トウ</t>
    </rPh>
    <rPh sb="20" eb="22">
      <t>カンテン</t>
    </rPh>
    <rPh sb="24" eb="26">
      <t>ビョウイン</t>
    </rPh>
    <rPh sb="26" eb="27">
      <t>カイ</t>
    </rPh>
    <rPh sb="29" eb="31">
      <t>サンカ</t>
    </rPh>
    <rPh sb="32" eb="34">
      <t>ヒツヨウ</t>
    </rPh>
    <phoneticPr fontId="10"/>
  </si>
  <si>
    <t>臨床研修指導医養成講習会参加費</t>
    <rPh sb="0" eb="2">
      <t>リンショウ</t>
    </rPh>
    <rPh sb="2" eb="4">
      <t>ケンシュウ</t>
    </rPh>
    <rPh sb="4" eb="7">
      <t>シドウイ</t>
    </rPh>
    <rPh sb="7" eb="9">
      <t>ヨウセイ</t>
    </rPh>
    <rPh sb="9" eb="12">
      <t>コウシュウカイ</t>
    </rPh>
    <rPh sb="12" eb="15">
      <t>サンカヒ</t>
    </rPh>
    <phoneticPr fontId="10"/>
  </si>
  <si>
    <t>2/25</t>
    <phoneticPr fontId="10"/>
  </si>
  <si>
    <t>日本病理学会</t>
    <rPh sb="0" eb="2">
      <t>ニホン</t>
    </rPh>
    <rPh sb="2" eb="4">
      <t>ビョウリ</t>
    </rPh>
    <rPh sb="4" eb="6">
      <t>ガッカイ</t>
    </rPh>
    <phoneticPr fontId="10"/>
  </si>
  <si>
    <t>一般社団法人日本病理学会</t>
  </si>
  <si>
    <t>北海道支部広域病理診断支援事業協賛金</t>
    <rPh sb="0" eb="3">
      <t>ホッカイドウ</t>
    </rPh>
    <rPh sb="3" eb="5">
      <t>シブ</t>
    </rPh>
    <rPh sb="5" eb="7">
      <t>コウイキ</t>
    </rPh>
    <rPh sb="7" eb="9">
      <t>ビョウリ</t>
    </rPh>
    <rPh sb="9" eb="11">
      <t>シンダン</t>
    </rPh>
    <rPh sb="11" eb="13">
      <t>シエン</t>
    </rPh>
    <rPh sb="13" eb="15">
      <t>ジギョウ</t>
    </rPh>
    <rPh sb="15" eb="17">
      <t>キョウサン</t>
    </rPh>
    <rPh sb="17" eb="18">
      <t>キン</t>
    </rPh>
    <phoneticPr fontId="10"/>
  </si>
  <si>
    <t>3/29</t>
  </si>
  <si>
    <t>日本臨床衛生検査技師会</t>
    <phoneticPr fontId="10"/>
  </si>
  <si>
    <t>一般社団法人日本臨床衛生検査技師会</t>
  </si>
  <si>
    <t>精度保証施設認証制度登録料</t>
    <phoneticPr fontId="10"/>
  </si>
  <si>
    <t>3/11、3/27、3/13、3/11
※複数施設から支出</t>
    <rPh sb="21" eb="23">
      <t>フクスウ</t>
    </rPh>
    <rPh sb="23" eb="25">
      <t>シセツ</t>
    </rPh>
    <rPh sb="27" eb="28">
      <t>シ</t>
    </rPh>
    <rPh sb="28" eb="29">
      <t>シュツ</t>
    </rPh>
    <phoneticPr fontId="10"/>
  </si>
  <si>
    <t>農林水産省</t>
    <rPh sb="0" eb="2">
      <t>ノウリン</t>
    </rPh>
    <rPh sb="2" eb="5">
      <t>スイサンショウ</t>
    </rPh>
    <phoneticPr fontId="1"/>
  </si>
  <si>
    <t>農畜産業振興機構</t>
    <phoneticPr fontId="1"/>
  </si>
  <si>
    <t>（社）酪農ヘルパー全国協会</t>
  </si>
  <si>
    <t>一般社団法人酪農ヘルパー全国協会</t>
  </si>
  <si>
    <t>平成23年度酪農経営安定対策補完事業（酪農経営安定化支援ヘルパー事業）</t>
    <rPh sb="0" eb="2">
      <t>ヘイセイ</t>
    </rPh>
    <rPh sb="4" eb="6">
      <t>ネンド</t>
    </rPh>
    <rPh sb="5" eb="6">
      <t>ド</t>
    </rPh>
    <rPh sb="6" eb="8">
      <t>ラクノウ</t>
    </rPh>
    <phoneticPr fontId="6"/>
  </si>
  <si>
    <t>（社）中央畜産会</t>
  </si>
  <si>
    <t>公益社団法人中央畜産会</t>
  </si>
  <si>
    <t>平成23年度国産畜産物安心確保等支援事業（産業動物獣医師修学資金給付事業）</t>
    <phoneticPr fontId="1"/>
  </si>
  <si>
    <t>（社）家畜改良事業団</t>
  </si>
  <si>
    <t>一般社団法人家畜改良事業団</t>
  </si>
  <si>
    <t>平成23年度国産畜産物安心確保等支援事業（家畜個体識別システム定着化事業）</t>
    <phoneticPr fontId="1"/>
  </si>
  <si>
    <t>（社）日本養鶏協会</t>
    <rPh sb="1" eb="2">
      <t>シャ</t>
    </rPh>
    <rPh sb="3" eb="5">
      <t>ニホン</t>
    </rPh>
    <rPh sb="5" eb="7">
      <t>ヨウケイ</t>
    </rPh>
    <rPh sb="7" eb="9">
      <t>キョウカイ</t>
    </rPh>
    <phoneticPr fontId="3"/>
  </si>
  <si>
    <t>社団法人日本養鶏協会</t>
  </si>
  <si>
    <t>平成23年度家畜防疫互助基金造成等支援事業（地方推進事業）</t>
    <rPh sb="22" eb="24">
      <t>チホウ</t>
    </rPh>
    <phoneticPr fontId="4"/>
  </si>
  <si>
    <t>平成23年度畜産特別支援資金融通事業（家畜疾病経営維持資金）</t>
    <phoneticPr fontId="1"/>
  </si>
  <si>
    <t>平成23年度畜産特別支援資金融通事業（家畜飼料特別支援資金）</t>
    <phoneticPr fontId="1"/>
  </si>
  <si>
    <t>平成23年度畜産特別支援資金融通事業（大家畜・養豚特別支援資金）</t>
    <phoneticPr fontId="1"/>
  </si>
  <si>
    <t>（社）日本家畜商協会</t>
  </si>
  <si>
    <t>社団法人日本家畜商協会</t>
  </si>
  <si>
    <t>平成23年度肉用牛経営安定対策補完事業（肉用牛導入保証支援事業）</t>
    <phoneticPr fontId="1"/>
  </si>
  <si>
    <t>（社）日本食肉市場卸売協会</t>
  </si>
  <si>
    <t>公益社団法人日本食肉市場卸売協会</t>
  </si>
  <si>
    <t>平成23年度食肉流通改善合理化支援事業（食肉卸売市場機能強化事業）</t>
    <phoneticPr fontId="1"/>
  </si>
  <si>
    <t>（社）日本食鳥協会</t>
    <rPh sb="1" eb="2">
      <t>シャ</t>
    </rPh>
    <rPh sb="3" eb="6">
      <t>ニホンショク</t>
    </rPh>
    <rPh sb="6" eb="7">
      <t>ドリ</t>
    </rPh>
    <rPh sb="7" eb="9">
      <t>キョウカイ</t>
    </rPh>
    <phoneticPr fontId="2"/>
  </si>
  <si>
    <t>一般社団法人日本食鳥協会</t>
  </si>
  <si>
    <t>平成23年度国産畜産物安心確保等支援事業（緊急時鶏肉処理体制整備等対策事業）</t>
    <rPh sb="21" eb="24">
      <t>キンキュウジ</t>
    </rPh>
    <rPh sb="24" eb="26">
      <t>トリニク</t>
    </rPh>
    <rPh sb="26" eb="28">
      <t>ショリ</t>
    </rPh>
    <rPh sb="28" eb="30">
      <t>タイセイ</t>
    </rPh>
    <rPh sb="30" eb="33">
      <t>セイビナド</t>
    </rPh>
    <rPh sb="33" eb="35">
      <t>タイサク</t>
    </rPh>
    <rPh sb="35" eb="37">
      <t>ジギョウ</t>
    </rPh>
    <phoneticPr fontId="9"/>
  </si>
  <si>
    <t>（社）日本畜産副産物協会</t>
    <phoneticPr fontId="1"/>
  </si>
  <si>
    <t>一般社団法人日本畜産副産物協会</t>
  </si>
  <si>
    <t>平成23年度畜産副産物適正処分等推進事業（肉骨粉適正処分対策事業）</t>
    <phoneticPr fontId="1"/>
  </si>
  <si>
    <t>（社）中央畜産会</t>
    <phoneticPr fontId="1"/>
  </si>
  <si>
    <t>平成23年度肉用牛経営安定対策補完事業（大規模公共牧場肉用牛資源供給拡大対策事業）</t>
    <phoneticPr fontId="1"/>
  </si>
  <si>
    <t>平成23年度国産畜産物安心確保等支援事業（家畜排せつ物利活用推進事業）</t>
    <rPh sb="21" eb="23">
      <t>カチク</t>
    </rPh>
    <rPh sb="23" eb="24">
      <t>ハイ</t>
    </rPh>
    <rPh sb="26" eb="27">
      <t>ブツ</t>
    </rPh>
    <rPh sb="27" eb="30">
      <t>リカツヨウ</t>
    </rPh>
    <rPh sb="30" eb="32">
      <t>スイシン</t>
    </rPh>
    <rPh sb="32" eb="34">
      <t>ジギョウ</t>
    </rPh>
    <phoneticPr fontId="10"/>
  </si>
  <si>
    <t>（財）日本食肉消費総合センター</t>
  </si>
  <si>
    <t>公益財団法人日本食肉消費総合センター</t>
  </si>
  <si>
    <t>平成23年度国産畜産物安心確保等支援事業（緊急時食肉安全性等情報提供事業）</t>
    <phoneticPr fontId="1"/>
  </si>
  <si>
    <t>（社）日本畜産副産物協会</t>
  </si>
  <si>
    <t>平成23年度畜産副産物適正処分等推進事業（牛せき柱適正管理等推進事業）</t>
    <phoneticPr fontId="1"/>
  </si>
  <si>
    <t>平成23年度畜産副産物適正処分等推進事業（畜産副産物需給安定推進事業）</t>
    <rPh sb="0" eb="2">
      <t>ヘイセイ</t>
    </rPh>
    <rPh sb="4" eb="6">
      <t>ネンド</t>
    </rPh>
    <phoneticPr fontId="1"/>
  </si>
  <si>
    <t>平成24年度畜産副産物適正処分等推進事業（牛せき柱適正管理等推進事業）</t>
    <phoneticPr fontId="1"/>
  </si>
  <si>
    <t>平成24年5月30日
平成24年11月30日</t>
    <rPh sb="0" eb="2">
      <t>ヘイセイ</t>
    </rPh>
    <rPh sb="4" eb="5">
      <t>ネン</t>
    </rPh>
    <rPh sb="6" eb="7">
      <t>ガツ</t>
    </rPh>
    <rPh sb="9" eb="10">
      <t>ニチ</t>
    </rPh>
    <rPh sb="11" eb="13">
      <t>ヘイセイ</t>
    </rPh>
    <rPh sb="15" eb="16">
      <t>ネン</t>
    </rPh>
    <rPh sb="18" eb="19">
      <t>ガツ</t>
    </rPh>
    <rPh sb="21" eb="22">
      <t>ニチ</t>
    </rPh>
    <phoneticPr fontId="1"/>
  </si>
  <si>
    <t>平成23年度家畜防疫互助基金造成等支援事業（中央推進事業）</t>
    <rPh sb="6" eb="8">
      <t>カチク</t>
    </rPh>
    <rPh sb="8" eb="10">
      <t>ボウエキ</t>
    </rPh>
    <rPh sb="10" eb="12">
      <t>ゴジョ</t>
    </rPh>
    <rPh sb="12" eb="14">
      <t>キキン</t>
    </rPh>
    <rPh sb="14" eb="16">
      <t>ゾウセイ</t>
    </rPh>
    <rPh sb="16" eb="17">
      <t>ナド</t>
    </rPh>
    <rPh sb="17" eb="19">
      <t>シエン</t>
    </rPh>
    <rPh sb="19" eb="21">
      <t>ジギョウ</t>
    </rPh>
    <rPh sb="22" eb="24">
      <t>チュウオウ</t>
    </rPh>
    <rPh sb="24" eb="26">
      <t>スイシン</t>
    </rPh>
    <rPh sb="26" eb="28">
      <t>ジギョウ</t>
    </rPh>
    <phoneticPr fontId="10"/>
  </si>
  <si>
    <t>（社）全国肉用牛振興基金協会</t>
    <phoneticPr fontId="1"/>
  </si>
  <si>
    <t>社団法人全国肉用牛振興基金協会</t>
  </si>
  <si>
    <t>平成23年度肉用牛経営安定対策補完事業（肉用牛生産基盤強化等対策事業）</t>
    <rPh sb="5" eb="6">
      <t>ド</t>
    </rPh>
    <phoneticPr fontId="1"/>
  </si>
  <si>
    <t>（社）酪農ヘルパー全国協会</t>
    <phoneticPr fontId="1"/>
  </si>
  <si>
    <t>平成24年度酪農経営安定対策補完事業（酪農経営安定化支援ヘルパー事業）</t>
    <phoneticPr fontId="1"/>
  </si>
  <si>
    <t>平成24年6月20日
平成24年8月31日
平成25年2月8日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0" eb="31">
      <t>ニチ</t>
    </rPh>
    <phoneticPr fontId="1"/>
  </si>
  <si>
    <t>平成24年度畜産特別支援資金融通事業（家畜疾病経営維持資金融通事業）</t>
    <phoneticPr fontId="1"/>
  </si>
  <si>
    <t>平成24年6月29日
平成24年10月23日</t>
    <rPh sb="0" eb="2">
      <t>ヘイセイ</t>
    </rPh>
    <rPh sb="4" eb="5">
      <t>ネン</t>
    </rPh>
    <rPh sb="6" eb="7">
      <t>ガツ</t>
    </rPh>
    <rPh sb="9" eb="10">
      <t>ニチ</t>
    </rPh>
    <rPh sb="11" eb="13">
      <t>ヘイセイ</t>
    </rPh>
    <rPh sb="15" eb="16">
      <t>ネン</t>
    </rPh>
    <rPh sb="18" eb="19">
      <t>ガツ</t>
    </rPh>
    <rPh sb="21" eb="22">
      <t>ニチ</t>
    </rPh>
    <phoneticPr fontId="1"/>
  </si>
  <si>
    <t>平成24年度畜産副産物適正処分等推進事業（肉骨粉適正処分対策事業）</t>
  </si>
  <si>
    <t>平成24年6月29日
平成24年7月20日
平成24年8月20日
平成24年9月20日
平成24年10月19日
平成24年11月20日
平成24年12月20日
平成25年1月18日
平成25年2月20日
平成25年3月19日
平成25年3月26日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1" eb="52">
      <t>ガツ</t>
    </rPh>
    <rPh sb="54" eb="55">
      <t>ニチ</t>
    </rPh>
    <rPh sb="56" eb="58">
      <t>ヘイセイ</t>
    </rPh>
    <rPh sb="60" eb="61">
      <t>ネン</t>
    </rPh>
    <rPh sb="63" eb="64">
      <t>ガツ</t>
    </rPh>
    <rPh sb="66" eb="67">
      <t>ニチ</t>
    </rPh>
    <rPh sb="68" eb="70">
      <t>ヘイセイ</t>
    </rPh>
    <rPh sb="72" eb="73">
      <t>ネン</t>
    </rPh>
    <rPh sb="75" eb="76">
      <t>ガツ</t>
    </rPh>
    <rPh sb="78" eb="79">
      <t>ニチ</t>
    </rPh>
    <rPh sb="80" eb="82">
      <t>ヘイセイ</t>
    </rPh>
    <rPh sb="84" eb="85">
      <t>ネン</t>
    </rPh>
    <rPh sb="86" eb="87">
      <t>ガツ</t>
    </rPh>
    <rPh sb="89" eb="90">
      <t>ニチ</t>
    </rPh>
    <rPh sb="91" eb="93">
      <t>ヘイセイ</t>
    </rPh>
    <rPh sb="95" eb="96">
      <t>ネン</t>
    </rPh>
    <rPh sb="97" eb="98">
      <t>ガツ</t>
    </rPh>
    <rPh sb="100" eb="101">
      <t>ニチ</t>
    </rPh>
    <rPh sb="102" eb="104">
      <t>ヘイセイ</t>
    </rPh>
    <rPh sb="106" eb="107">
      <t>ネン</t>
    </rPh>
    <rPh sb="108" eb="109">
      <t>ガツ</t>
    </rPh>
    <rPh sb="111" eb="112">
      <t>ニチ</t>
    </rPh>
    <rPh sb="113" eb="115">
      <t>ヘイセイ</t>
    </rPh>
    <rPh sb="117" eb="118">
      <t>ネン</t>
    </rPh>
    <rPh sb="119" eb="120">
      <t>ガツ</t>
    </rPh>
    <rPh sb="122" eb="123">
      <t>ニチ</t>
    </rPh>
    <phoneticPr fontId="1"/>
  </si>
  <si>
    <t>平成24年度畜産特別支援資金融通事業（大家畜・養豚特別支援資金）</t>
    <phoneticPr fontId="1"/>
  </si>
  <si>
    <t>平成24年6月29日
平成24年10月23日
平成25年2月22日</t>
    <rPh sb="0" eb="2">
      <t>ヘイセイ</t>
    </rPh>
    <rPh sb="4" eb="5">
      <t>ネン</t>
    </rPh>
    <rPh sb="6" eb="7">
      <t>ガツ</t>
    </rPh>
    <rPh sb="9" eb="10">
      <t>ニチ</t>
    </rPh>
    <rPh sb="11" eb="13">
      <t>ヘイセイ</t>
    </rPh>
    <rPh sb="15" eb="16">
      <t>ネン</t>
    </rPh>
    <rPh sb="18" eb="19">
      <t>ガツ</t>
    </rPh>
    <rPh sb="21" eb="22">
      <t>ニチ</t>
    </rPh>
    <rPh sb="23" eb="25">
      <t>ヘイセイ</t>
    </rPh>
    <rPh sb="27" eb="28">
      <t>ネン</t>
    </rPh>
    <rPh sb="29" eb="30">
      <t>ガツ</t>
    </rPh>
    <rPh sb="32" eb="33">
      <t>ニチ</t>
    </rPh>
    <phoneticPr fontId="1"/>
  </si>
  <si>
    <t>平成24年度畜産特別支援資金融通事業（家畜飼料特別支援資金）</t>
    <phoneticPr fontId="1"/>
  </si>
  <si>
    <t>平成24年度国産畜産物安心確保等支援事業（家畜個体識別システム定着化事業）</t>
    <phoneticPr fontId="1"/>
  </si>
  <si>
    <t>平成24年7月20日
平成24年8月20日
平成24年9月20日
平成24年10月19日
平成24年11月20日
平成24年12月20日
平成25年1月21日
平成25年2月20日
平成25年3月19日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40" eb="41">
      <t>ガツ</t>
    </rPh>
    <rPh sb="43" eb="44">
      <t>ニチ</t>
    </rPh>
    <rPh sb="45" eb="47">
      <t>ヘイセイ</t>
    </rPh>
    <rPh sb="49" eb="50">
      <t>ネン</t>
    </rPh>
    <rPh sb="52" eb="53">
      <t>ガツ</t>
    </rPh>
    <rPh sb="55" eb="56">
      <t>ニチ</t>
    </rPh>
    <rPh sb="57" eb="59">
      <t>ヘイセイ</t>
    </rPh>
    <rPh sb="61" eb="62">
      <t>ネン</t>
    </rPh>
    <rPh sb="64" eb="65">
      <t>ガツ</t>
    </rPh>
    <rPh sb="67" eb="68">
      <t>ニチ</t>
    </rPh>
    <rPh sb="69" eb="71">
      <t>ヘイセイ</t>
    </rPh>
    <rPh sb="73" eb="74">
      <t>ネン</t>
    </rPh>
    <rPh sb="75" eb="76">
      <t>ガツ</t>
    </rPh>
    <rPh sb="78" eb="79">
      <t>ニチ</t>
    </rPh>
    <rPh sb="80" eb="82">
      <t>ヘイセイ</t>
    </rPh>
    <rPh sb="84" eb="85">
      <t>ネン</t>
    </rPh>
    <rPh sb="86" eb="87">
      <t>ガツ</t>
    </rPh>
    <rPh sb="89" eb="90">
      <t>ニチ</t>
    </rPh>
    <rPh sb="91" eb="93">
      <t>ヘイセイ</t>
    </rPh>
    <rPh sb="95" eb="96">
      <t>ネン</t>
    </rPh>
    <rPh sb="97" eb="98">
      <t>ガツ</t>
    </rPh>
    <rPh sb="100" eb="101">
      <t>ニチ</t>
    </rPh>
    <phoneticPr fontId="1"/>
  </si>
  <si>
    <t>平成24年度食肉流通改善合理化支援事業（食肉卸売市場機能強化事業）</t>
    <phoneticPr fontId="1"/>
  </si>
  <si>
    <t>平成24年7月20日
平成24年9月28日
平成24年11月9日
平成25年1月21日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9" eb="30">
      <t>ガツ</t>
    </rPh>
    <rPh sb="31" eb="32">
      <t>ニチ</t>
    </rPh>
    <rPh sb="33" eb="35">
      <t>ヘイセイ</t>
    </rPh>
    <rPh sb="37" eb="38">
      <t>ネン</t>
    </rPh>
    <rPh sb="39" eb="40">
      <t>ガツ</t>
    </rPh>
    <rPh sb="42" eb="43">
      <t>ニチ</t>
    </rPh>
    <phoneticPr fontId="1"/>
  </si>
  <si>
    <t>平成24年度国産畜産物安心確保等支援事業（緊急時食肉安全性等情報提供事業）</t>
    <phoneticPr fontId="1"/>
  </si>
  <si>
    <t>平成24年7月31日
平成25年1月31日</t>
    <rPh sb="0" eb="2">
      <t>ヘイセイ</t>
    </rPh>
    <rPh sb="4" eb="5">
      <t>ネン</t>
    </rPh>
    <rPh sb="6" eb="7">
      <t>ガツ</t>
    </rPh>
    <rPh sb="9" eb="10">
      <t>ニチ</t>
    </rPh>
    <rPh sb="11" eb="13">
      <t>ヘイセイ</t>
    </rPh>
    <rPh sb="15" eb="16">
      <t>ネン</t>
    </rPh>
    <rPh sb="17" eb="18">
      <t>ガツ</t>
    </rPh>
    <rPh sb="20" eb="21">
      <t>ニチ</t>
    </rPh>
    <phoneticPr fontId="1"/>
  </si>
  <si>
    <t>平成24年度国産畜産物安心確保等支援事業（産業動物獣医師修学資金給付事業）</t>
    <phoneticPr fontId="1"/>
  </si>
  <si>
    <t>平成24年8月20日
平成24年12月18日</t>
    <rPh sb="0" eb="2">
      <t>ヘイセイ</t>
    </rPh>
    <rPh sb="4" eb="5">
      <t>ネン</t>
    </rPh>
    <rPh sb="6" eb="7">
      <t>ガツ</t>
    </rPh>
    <rPh sb="9" eb="10">
      <t>ニチ</t>
    </rPh>
    <rPh sb="11" eb="13">
      <t>ヘイセイ</t>
    </rPh>
    <rPh sb="15" eb="16">
      <t>ネン</t>
    </rPh>
    <rPh sb="18" eb="19">
      <t>ガツ</t>
    </rPh>
    <rPh sb="21" eb="22">
      <t>ニチ</t>
    </rPh>
    <phoneticPr fontId="1"/>
  </si>
  <si>
    <t>平成24年度国産畜産物安心確保等支援事業（家畜排せつ物利活用推進事業）</t>
    <rPh sb="21" eb="23">
      <t>カチク</t>
    </rPh>
    <rPh sb="23" eb="24">
      <t>ハイ</t>
    </rPh>
    <rPh sb="26" eb="27">
      <t>ブツ</t>
    </rPh>
    <rPh sb="27" eb="30">
      <t>リカツヨウ</t>
    </rPh>
    <rPh sb="30" eb="32">
      <t>スイシン</t>
    </rPh>
    <rPh sb="32" eb="34">
      <t>ジギョウ</t>
    </rPh>
    <phoneticPr fontId="10"/>
  </si>
  <si>
    <t>平成24年度肉用牛経営安定対策補完事業（肉用牛生産基盤強化等対策事業）</t>
    <rPh sb="5" eb="6">
      <t>ド</t>
    </rPh>
    <phoneticPr fontId="1"/>
  </si>
  <si>
    <t>（社）日本草地畜産種子協会</t>
    <rPh sb="1" eb="2">
      <t>シャ</t>
    </rPh>
    <rPh sb="3" eb="5">
      <t>ニホン</t>
    </rPh>
    <rPh sb="5" eb="7">
      <t>ソウチ</t>
    </rPh>
    <rPh sb="7" eb="9">
      <t>チクサン</t>
    </rPh>
    <rPh sb="9" eb="11">
      <t>シュシ</t>
    </rPh>
    <rPh sb="11" eb="13">
      <t>キョウカイ</t>
    </rPh>
    <phoneticPr fontId="1"/>
  </si>
  <si>
    <t>一般社団法人日本草地畜産種子協会</t>
  </si>
  <si>
    <t>平成24年度国産畜産物安心確保等支援事業（稲発酵粗飼料流通促進事業）</t>
    <rPh sb="21" eb="22">
      <t>イネ</t>
    </rPh>
    <rPh sb="22" eb="24">
      <t>ハッコウ</t>
    </rPh>
    <rPh sb="24" eb="27">
      <t>ソシリョウ</t>
    </rPh>
    <rPh sb="27" eb="29">
      <t>リュウツウ</t>
    </rPh>
    <rPh sb="29" eb="31">
      <t>ソクシン</t>
    </rPh>
    <rPh sb="31" eb="33">
      <t>ジギョウ</t>
    </rPh>
    <phoneticPr fontId="1"/>
  </si>
  <si>
    <t>（社）日本家畜商協会</t>
    <rPh sb="1" eb="2">
      <t>シャ</t>
    </rPh>
    <rPh sb="3" eb="5">
      <t>ニホン</t>
    </rPh>
    <rPh sb="5" eb="7">
      <t>カチク</t>
    </rPh>
    <rPh sb="7" eb="8">
      <t>ショウ</t>
    </rPh>
    <rPh sb="8" eb="10">
      <t>キョウカイ</t>
    </rPh>
    <phoneticPr fontId="2"/>
  </si>
  <si>
    <t>平成24年度肉用牛経営安定対策補完事業（肉用牛導入保証支援事業）</t>
    <rPh sb="0" eb="2">
      <t>ヘイセイ</t>
    </rPh>
    <rPh sb="4" eb="6">
      <t>ネンド</t>
    </rPh>
    <rPh sb="6" eb="9">
      <t>ニクヨウギュウ</t>
    </rPh>
    <phoneticPr fontId="1"/>
  </si>
  <si>
    <t>（社）配合飼料供給安定機構</t>
    <rPh sb="1" eb="2">
      <t>シャ</t>
    </rPh>
    <rPh sb="3" eb="5">
      <t>ハイゴウ</t>
    </rPh>
    <rPh sb="5" eb="7">
      <t>シリョウ</t>
    </rPh>
    <rPh sb="7" eb="9">
      <t>キョウキュウ</t>
    </rPh>
    <rPh sb="9" eb="11">
      <t>アンテイ</t>
    </rPh>
    <rPh sb="11" eb="13">
      <t>キコウ</t>
    </rPh>
    <phoneticPr fontId="1"/>
  </si>
  <si>
    <t>公益社団法人配合飼料供給安定機構</t>
  </si>
  <si>
    <t>平成24年度飼料穀物備蓄対策事業</t>
    <rPh sb="0" eb="2">
      <t>ヘイセイ</t>
    </rPh>
    <rPh sb="4" eb="6">
      <t>ネンド</t>
    </rPh>
    <rPh sb="6" eb="8">
      <t>シリョウ</t>
    </rPh>
    <rPh sb="8" eb="10">
      <t>コクモツ</t>
    </rPh>
    <rPh sb="10" eb="12">
      <t>ビチク</t>
    </rPh>
    <rPh sb="12" eb="14">
      <t>タイサク</t>
    </rPh>
    <rPh sb="14" eb="16">
      <t>ジギョウ</t>
    </rPh>
    <phoneticPr fontId="1"/>
  </si>
  <si>
    <t>農林水産消費安全技術センター</t>
    <phoneticPr fontId="1"/>
  </si>
  <si>
    <t>（公社）日本食品科学工学会</t>
    <phoneticPr fontId="1"/>
  </si>
  <si>
    <t>公益社団法人日本食品科学工学会</t>
  </si>
  <si>
    <t>個人年会費、加入費</t>
    <phoneticPr fontId="1"/>
  </si>
  <si>
    <t>平成24年5月11日
平成24年10月26日
平成25年1月25日
平成25年3月15日
平成25年3月29日</t>
    <rPh sb="0" eb="2">
      <t>ヘイセイ</t>
    </rPh>
    <rPh sb="4" eb="5">
      <t>ネン</t>
    </rPh>
    <rPh sb="6" eb="7">
      <t>ガツ</t>
    </rPh>
    <rPh sb="9" eb="10">
      <t>ニチ</t>
    </rPh>
    <rPh sb="11" eb="13">
      <t>ヘイセイ</t>
    </rPh>
    <rPh sb="15" eb="16">
      <t>ネン</t>
    </rPh>
    <rPh sb="18" eb="19">
      <t>ガツ</t>
    </rPh>
    <rPh sb="21" eb="22">
      <t>ニチ</t>
    </rPh>
    <rPh sb="23" eb="25">
      <t>ヘイセイ</t>
    </rPh>
    <rPh sb="27" eb="28">
      <t>ネン</t>
    </rPh>
    <rPh sb="29" eb="30">
      <t>ガツ</t>
    </rPh>
    <rPh sb="32" eb="33">
      <t>ニチ</t>
    </rPh>
    <rPh sb="34" eb="36">
      <t>ヘイセイ</t>
    </rPh>
    <rPh sb="38" eb="39">
      <t>ネン</t>
    </rPh>
    <rPh sb="40" eb="41">
      <t>ガツ</t>
    </rPh>
    <rPh sb="43" eb="44">
      <t>ニチ</t>
    </rPh>
    <rPh sb="45" eb="47">
      <t>ヘイセイ</t>
    </rPh>
    <rPh sb="49" eb="50">
      <t>ネン</t>
    </rPh>
    <rPh sb="51" eb="52">
      <t>ガツ</t>
    </rPh>
    <rPh sb="54" eb="55">
      <t>ニチ</t>
    </rPh>
    <phoneticPr fontId="1"/>
  </si>
  <si>
    <t>当法人の研究成果の発表のため</t>
    <phoneticPr fontId="1"/>
  </si>
  <si>
    <t>国際農林水産業研究センター</t>
    <phoneticPr fontId="1"/>
  </si>
  <si>
    <t>(財）つくば科学万博記念財団</t>
    <rPh sb="1" eb="2">
      <t>ザイ</t>
    </rPh>
    <rPh sb="6" eb="8">
      <t>カガク</t>
    </rPh>
    <rPh sb="8" eb="10">
      <t>バンパク</t>
    </rPh>
    <rPh sb="10" eb="12">
      <t>キネン</t>
    </rPh>
    <rPh sb="12" eb="14">
      <t>ザイダン</t>
    </rPh>
    <phoneticPr fontId="1"/>
  </si>
  <si>
    <t>英語研修受講料</t>
    <rPh sb="0" eb="2">
      <t>エイゴ</t>
    </rPh>
    <rPh sb="2" eb="4">
      <t>ケンシュウ</t>
    </rPh>
    <rPh sb="4" eb="7">
      <t>ジュコウリョウ</t>
    </rPh>
    <phoneticPr fontId="1"/>
  </si>
  <si>
    <t>平成24年7月27日
平成25年3月12日</t>
    <rPh sb="0" eb="2">
      <t>ヘイセイ</t>
    </rPh>
    <rPh sb="4" eb="5">
      <t>ネン</t>
    </rPh>
    <rPh sb="6" eb="7">
      <t>ツキ</t>
    </rPh>
    <rPh sb="9" eb="10">
      <t>ヒ</t>
    </rPh>
    <rPh sb="11" eb="13">
      <t>ヘイセイ</t>
    </rPh>
    <rPh sb="15" eb="16">
      <t>ネン</t>
    </rPh>
    <rPh sb="17" eb="18">
      <t>ツキ</t>
    </rPh>
    <rPh sb="20" eb="21">
      <t>ヒ</t>
    </rPh>
    <phoneticPr fontId="1"/>
  </si>
  <si>
    <t>家畜改良センター</t>
    <phoneticPr fontId="1"/>
  </si>
  <si>
    <t>（社）家畜改良事業団</t>
    <rPh sb="1" eb="2">
      <t>シャ</t>
    </rPh>
    <rPh sb="3" eb="5">
      <t>カチク</t>
    </rPh>
    <rPh sb="5" eb="7">
      <t>カイリョウ</t>
    </rPh>
    <rPh sb="7" eb="10">
      <t>ジギョウダン</t>
    </rPh>
    <phoneticPr fontId="1"/>
  </si>
  <si>
    <t>乳用種雄牛後代検定
負担金</t>
    <rPh sb="0" eb="1">
      <t>ニュウ</t>
    </rPh>
    <rPh sb="1" eb="2">
      <t>ヨウ</t>
    </rPh>
    <rPh sb="2" eb="3">
      <t>シュ</t>
    </rPh>
    <rPh sb="3" eb="4">
      <t>オス</t>
    </rPh>
    <rPh sb="4" eb="5">
      <t>ウシ</t>
    </rPh>
    <rPh sb="5" eb="6">
      <t>ウシ</t>
    </rPh>
    <rPh sb="6" eb="7">
      <t>ダイ</t>
    </rPh>
    <rPh sb="7" eb="9">
      <t>ケンテイ</t>
    </rPh>
    <rPh sb="10" eb="13">
      <t>フタンキン</t>
    </rPh>
    <phoneticPr fontId="1"/>
  </si>
  <si>
    <t>森林総合研究所</t>
    <phoneticPr fontId="1"/>
  </si>
  <si>
    <t>公益財団法人原子力安全技術センター</t>
    <rPh sb="0" eb="2">
      <t>コウエキ</t>
    </rPh>
    <rPh sb="2" eb="6">
      <t>ザイダンホウジン</t>
    </rPh>
    <phoneticPr fontId="1"/>
  </si>
  <si>
    <t>講習受講料
（第3種放射線取扱主任者講習）</t>
    <rPh sb="0" eb="2">
      <t>コウシュウ</t>
    </rPh>
    <rPh sb="2" eb="5">
      <t>ジュコウリョウ</t>
    </rPh>
    <phoneticPr fontId="1"/>
  </si>
  <si>
    <t>平成24年5月11日
平成24年5月25日</t>
    <rPh sb="0" eb="2">
      <t>ヘイセイ</t>
    </rPh>
    <rPh sb="4" eb="5">
      <t>ネン</t>
    </rPh>
    <rPh sb="6" eb="7">
      <t>ガツ</t>
    </rPh>
    <rPh sb="9" eb="10">
      <t>ニチ</t>
    </rPh>
    <rPh sb="11" eb="13">
      <t>ヘイセイ</t>
    </rPh>
    <rPh sb="15" eb="16">
      <t>ネン</t>
    </rPh>
    <rPh sb="17" eb="18">
      <t>ガツ</t>
    </rPh>
    <rPh sb="20" eb="21">
      <t>ニチ</t>
    </rPh>
    <phoneticPr fontId="1"/>
  </si>
  <si>
    <t>公益社団法人ボイラ・クレーン安全協会茨城事務所</t>
    <rPh sb="0" eb="2">
      <t>コウエキ</t>
    </rPh>
    <rPh sb="2" eb="6">
      <t>シャダンホウジン</t>
    </rPh>
    <phoneticPr fontId="10"/>
  </si>
  <si>
    <t>講習受講料
（玉掛け技能講習・床上操作式クレーン運転技能講習・普通第一種圧力容器取扱作業主任者技能講習）</t>
    <rPh sb="0" eb="2">
      <t>コウシュウ</t>
    </rPh>
    <rPh sb="2" eb="5">
      <t>ジュコウリョウ</t>
    </rPh>
    <rPh sb="7" eb="8">
      <t>タマ</t>
    </rPh>
    <rPh sb="8" eb="9">
      <t>カ</t>
    </rPh>
    <rPh sb="10" eb="12">
      <t>ギノウ</t>
    </rPh>
    <rPh sb="12" eb="14">
      <t>コウシュウ</t>
    </rPh>
    <rPh sb="15" eb="17">
      <t>ユカウエ</t>
    </rPh>
    <rPh sb="17" eb="19">
      <t>ソウサ</t>
    </rPh>
    <rPh sb="19" eb="20">
      <t>シキ</t>
    </rPh>
    <rPh sb="24" eb="26">
      <t>ウンテン</t>
    </rPh>
    <rPh sb="26" eb="28">
      <t>ギノウ</t>
    </rPh>
    <rPh sb="28" eb="30">
      <t>コウシュウ</t>
    </rPh>
    <phoneticPr fontId="10"/>
  </si>
  <si>
    <t>平成24年4月27日
平成24年5月25日
平成24年6月25日
平成24年7月25日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phoneticPr fontId="1"/>
  </si>
  <si>
    <t>公益財団法人つくば科学万博記念財団</t>
    <rPh sb="0" eb="2">
      <t>コウエキ</t>
    </rPh>
    <rPh sb="2" eb="6">
      <t>ザイダンホウジン</t>
    </rPh>
    <rPh sb="9" eb="11">
      <t>カガク</t>
    </rPh>
    <rPh sb="11" eb="13">
      <t>バンパク</t>
    </rPh>
    <rPh sb="13" eb="15">
      <t>キネン</t>
    </rPh>
    <rPh sb="15" eb="17">
      <t>ザイダン</t>
    </rPh>
    <phoneticPr fontId="1"/>
  </si>
  <si>
    <t>英語研修受講料　　　（３名）</t>
    <rPh sb="0" eb="2">
      <t>エイゴ</t>
    </rPh>
    <rPh sb="2" eb="4">
      <t>ケンシュウ</t>
    </rPh>
    <rPh sb="4" eb="7">
      <t>ジュコウリョウ</t>
    </rPh>
    <rPh sb="12" eb="13">
      <t>メイ</t>
    </rPh>
    <phoneticPr fontId="1"/>
  </si>
  <si>
    <t>平成24年7月10日
平成25年2月27日</t>
    <rPh sb="0" eb="2">
      <t>ヘイセイ</t>
    </rPh>
    <rPh sb="4" eb="5">
      <t>ネン</t>
    </rPh>
    <rPh sb="6" eb="7">
      <t>ガツ</t>
    </rPh>
    <rPh sb="9" eb="10">
      <t>ニチ</t>
    </rPh>
    <rPh sb="17" eb="18">
      <t>ガツ</t>
    </rPh>
    <rPh sb="20" eb="21">
      <t>ニチ</t>
    </rPh>
    <phoneticPr fontId="1"/>
  </si>
  <si>
    <t>水産総合研究センター</t>
    <phoneticPr fontId="1"/>
  </si>
  <si>
    <t>公益社団法人　日本水産学会</t>
    <rPh sb="0" eb="2">
      <t>コウエキ</t>
    </rPh>
    <rPh sb="2" eb="6">
      <t>シャダンホウジン</t>
    </rPh>
    <rPh sb="7" eb="9">
      <t>ニホン</t>
    </rPh>
    <rPh sb="9" eb="11">
      <t>スイサン</t>
    </rPh>
    <rPh sb="11" eb="13">
      <t>ガッカイ</t>
    </rPh>
    <phoneticPr fontId="1"/>
  </si>
  <si>
    <t>公益社団法人日本水産学会</t>
  </si>
  <si>
    <t>水産学会参加費</t>
    <rPh sb="0" eb="2">
      <t>スイサン</t>
    </rPh>
    <rPh sb="2" eb="4">
      <t>ガッカイ</t>
    </rPh>
    <rPh sb="4" eb="7">
      <t>サンカヒ</t>
    </rPh>
    <phoneticPr fontId="1"/>
  </si>
  <si>
    <t>平成24年4月30日外</t>
    <rPh sb="0" eb="2">
      <t>ヘイセイ</t>
    </rPh>
    <rPh sb="4" eb="5">
      <t>ネン</t>
    </rPh>
    <rPh sb="6" eb="7">
      <t>ツキ</t>
    </rPh>
    <rPh sb="9" eb="10">
      <t>ニチ</t>
    </rPh>
    <rPh sb="10" eb="11">
      <t>ホカ</t>
    </rPh>
    <phoneticPr fontId="1"/>
  </si>
  <si>
    <t>財団法人　日本無線協会</t>
    <rPh sb="0" eb="4">
      <t>ザイダンホウジン</t>
    </rPh>
    <rPh sb="5" eb="7">
      <t>ニホン</t>
    </rPh>
    <rPh sb="7" eb="9">
      <t>ムセン</t>
    </rPh>
    <rPh sb="9" eb="11">
      <t>キョウカイ</t>
    </rPh>
    <phoneticPr fontId="1"/>
  </si>
  <si>
    <t>公益財団法人日本無線協会</t>
  </si>
  <si>
    <t>第2級海上無線技士免許講習費・第3級無線通信士過程認定講習費</t>
    <rPh sb="0" eb="1">
      <t>ダイ</t>
    </rPh>
    <rPh sb="2" eb="3">
      <t>キュウ</t>
    </rPh>
    <rPh sb="3" eb="5">
      <t>カイジョウ</t>
    </rPh>
    <rPh sb="5" eb="7">
      <t>ムセン</t>
    </rPh>
    <rPh sb="7" eb="9">
      <t>ギシ</t>
    </rPh>
    <rPh sb="9" eb="11">
      <t>メンキョ</t>
    </rPh>
    <rPh sb="11" eb="13">
      <t>コウシュウ</t>
    </rPh>
    <rPh sb="13" eb="14">
      <t>ヒ</t>
    </rPh>
    <rPh sb="15" eb="16">
      <t>ダイ</t>
    </rPh>
    <rPh sb="17" eb="18">
      <t>キュウ</t>
    </rPh>
    <rPh sb="18" eb="20">
      <t>ムセン</t>
    </rPh>
    <rPh sb="20" eb="22">
      <t>ツウシン</t>
    </rPh>
    <rPh sb="22" eb="23">
      <t>シ</t>
    </rPh>
    <rPh sb="23" eb="25">
      <t>カテイ</t>
    </rPh>
    <rPh sb="25" eb="27">
      <t>ニンテイ</t>
    </rPh>
    <rPh sb="27" eb="30">
      <t>コウシュウヒ</t>
    </rPh>
    <phoneticPr fontId="1"/>
  </si>
  <si>
    <t>平成24年6月30日外</t>
    <rPh sb="0" eb="2">
      <t>ヘイセイ</t>
    </rPh>
    <rPh sb="4" eb="5">
      <t>ネン</t>
    </rPh>
    <rPh sb="6" eb="7">
      <t>ツキ</t>
    </rPh>
    <rPh sb="9" eb="10">
      <t>ニチ</t>
    </rPh>
    <rPh sb="10" eb="11">
      <t>ホカ</t>
    </rPh>
    <phoneticPr fontId="1"/>
  </si>
  <si>
    <t>公益社団法人　日本アイソトープ協会</t>
    <rPh sb="0" eb="2">
      <t>コウエキ</t>
    </rPh>
    <rPh sb="2" eb="6">
      <t>シャダンホウジン</t>
    </rPh>
    <rPh sb="7" eb="9">
      <t>ニホン</t>
    </rPh>
    <rPh sb="15" eb="17">
      <t>キョウカイ</t>
    </rPh>
    <phoneticPr fontId="1"/>
  </si>
  <si>
    <t>放射線取扱主任者研修費</t>
    <rPh sb="0" eb="3">
      <t>ホウシャセン</t>
    </rPh>
    <rPh sb="3" eb="5">
      <t>トリアツカイ</t>
    </rPh>
    <rPh sb="5" eb="7">
      <t>シュニン</t>
    </rPh>
    <rPh sb="7" eb="8">
      <t>モノ</t>
    </rPh>
    <rPh sb="8" eb="11">
      <t>ケンシュウヒ</t>
    </rPh>
    <phoneticPr fontId="1"/>
  </si>
  <si>
    <t>平成24年8月31日外</t>
    <rPh sb="0" eb="2">
      <t>ヘイセイ</t>
    </rPh>
    <rPh sb="4" eb="5">
      <t>ネン</t>
    </rPh>
    <rPh sb="6" eb="7">
      <t>ツキ</t>
    </rPh>
    <rPh sb="9" eb="10">
      <t>ニチ</t>
    </rPh>
    <rPh sb="10" eb="11">
      <t>ホカ</t>
    </rPh>
    <phoneticPr fontId="1"/>
  </si>
  <si>
    <t>水産大学校</t>
    <phoneticPr fontId="1"/>
  </si>
  <si>
    <t>社団法人日本水産学会</t>
    <rPh sb="0" eb="4">
      <t>シャダンホウジン</t>
    </rPh>
    <rPh sb="4" eb="6">
      <t>ニホン</t>
    </rPh>
    <rPh sb="6" eb="8">
      <t>スイサン</t>
    </rPh>
    <rPh sb="8" eb="10">
      <t>ガッカイ</t>
    </rPh>
    <phoneticPr fontId="1"/>
  </si>
  <si>
    <t>平成24年9月14日
　他8件※</t>
    <rPh sb="0" eb="2">
      <t>ヘイセイ</t>
    </rPh>
    <rPh sb="4" eb="5">
      <t>ネン</t>
    </rPh>
    <rPh sb="6" eb="7">
      <t>ガツ</t>
    </rPh>
    <rPh sb="9" eb="10">
      <t>ニチ</t>
    </rPh>
    <rPh sb="12" eb="13">
      <t>ホカ</t>
    </rPh>
    <rPh sb="14" eb="15">
      <t>ケン</t>
    </rPh>
    <phoneticPr fontId="1"/>
  </si>
  <si>
    <t>社団法人ボイラ・クレーン安全協会</t>
    <rPh sb="0" eb="4">
      <t>シャダンホウジン</t>
    </rPh>
    <rPh sb="12" eb="14">
      <t>アンゼン</t>
    </rPh>
    <rPh sb="14" eb="16">
      <t>キョウカイ</t>
    </rPh>
    <phoneticPr fontId="1"/>
  </si>
  <si>
    <t>クレーン運転・玉掛け技能講習受講料</t>
    <rPh sb="10" eb="12">
      <t>ギノウ</t>
    </rPh>
    <rPh sb="12" eb="14">
      <t>コウシュウ</t>
    </rPh>
    <rPh sb="14" eb="17">
      <t>ジュコウリョウ</t>
    </rPh>
    <phoneticPr fontId="1"/>
  </si>
  <si>
    <t>平成24年7月12日
平成24年7月18日</t>
    <phoneticPr fontId="1"/>
  </si>
  <si>
    <t>財団法人日本海洋レジャー安全・振興協会</t>
    <rPh sb="0" eb="4">
      <t>ザイダンホウジン</t>
    </rPh>
    <rPh sb="4" eb="6">
      <t>ニホン</t>
    </rPh>
    <rPh sb="6" eb="8">
      <t>カイヨウ</t>
    </rPh>
    <rPh sb="12" eb="14">
      <t>アンゼン</t>
    </rPh>
    <rPh sb="15" eb="17">
      <t>シンコウ</t>
    </rPh>
    <rPh sb="17" eb="19">
      <t>キョウカイ</t>
    </rPh>
    <phoneticPr fontId="1"/>
  </si>
  <si>
    <t>一般財団法人日本海洋レジャー安全・振興協会</t>
  </si>
  <si>
    <t>船舶職員教習所教員講習受講料</t>
    <rPh sb="9" eb="11">
      <t>コウシュウ</t>
    </rPh>
    <rPh sb="11" eb="14">
      <t>ジュコウリョウ</t>
    </rPh>
    <phoneticPr fontId="1"/>
  </si>
  <si>
    <t>平成24年6月27日
平成24年6月29日</t>
    <phoneticPr fontId="1"/>
  </si>
  <si>
    <t>農業生物資源研究所</t>
    <phoneticPr fontId="1"/>
  </si>
  <si>
    <t>(財)つくば科学万博記念財団</t>
    <rPh sb="0" eb="3">
      <t>ザイ</t>
    </rPh>
    <rPh sb="6" eb="8">
      <t>カガク</t>
    </rPh>
    <rPh sb="8" eb="10">
      <t>バンパク</t>
    </rPh>
    <rPh sb="10" eb="12">
      <t>キネン</t>
    </rPh>
    <rPh sb="12" eb="14">
      <t>ザイダン</t>
    </rPh>
    <phoneticPr fontId="1"/>
  </si>
  <si>
    <t>(財)主婦会館</t>
    <rPh sb="0" eb="3">
      <t>ザイ</t>
    </rPh>
    <rPh sb="3" eb="5">
      <t>シュフ</t>
    </rPh>
    <rPh sb="5" eb="7">
      <t>カイカン</t>
    </rPh>
    <phoneticPr fontId="1"/>
  </si>
  <si>
    <t>一般財団法人主婦会館</t>
  </si>
  <si>
    <t>平成２４年度NIASオープンカレッジ会場借料</t>
    <rPh sb="0" eb="2">
      <t>ヘイセイ</t>
    </rPh>
    <rPh sb="4" eb="6">
      <t>ネンド</t>
    </rPh>
    <rPh sb="18" eb="20">
      <t>カイジョウ</t>
    </rPh>
    <rPh sb="20" eb="22">
      <t>シャクリョウ</t>
    </rPh>
    <phoneticPr fontId="1"/>
  </si>
  <si>
    <t>農業環境技術研究所</t>
    <phoneticPr fontId="1"/>
  </si>
  <si>
    <t>(公社）日本監査役協会</t>
    <rPh sb="1" eb="3">
      <t>コウシャ</t>
    </rPh>
    <rPh sb="4" eb="6">
      <t>ニホン</t>
    </rPh>
    <rPh sb="6" eb="9">
      <t>カンサヤク</t>
    </rPh>
    <rPh sb="9" eb="11">
      <t>キョウカイ</t>
    </rPh>
    <phoneticPr fontId="1"/>
  </si>
  <si>
    <t>協会費（法人会費、年会費）</t>
    <rPh sb="0" eb="2">
      <t>キョウカイ</t>
    </rPh>
    <rPh sb="2" eb="3">
      <t>ヒ</t>
    </rPh>
    <rPh sb="4" eb="6">
      <t>ホウジン</t>
    </rPh>
    <rPh sb="6" eb="8">
      <t>カイヒ</t>
    </rPh>
    <rPh sb="9" eb="12">
      <t>ネンカイヒ</t>
    </rPh>
    <phoneticPr fontId="1"/>
  </si>
  <si>
    <t>一口100,000</t>
    <rPh sb="0" eb="2">
      <t>ヒトクチ</t>
    </rPh>
    <phoneticPr fontId="1"/>
  </si>
  <si>
    <t>監事の監査活動について一層の充実・強化が求められており、月刊誌や講演会により監査に関する法律等の解説や最新情報、監査実務の事例等の提供を受けることは職務遂行上非常に有益であるため。</t>
    <rPh sb="0" eb="2">
      <t>カンジ</t>
    </rPh>
    <rPh sb="3" eb="5">
      <t>カンサ</t>
    </rPh>
    <rPh sb="5" eb="7">
      <t>カツドウ</t>
    </rPh>
    <rPh sb="11" eb="13">
      <t>イッソウ</t>
    </rPh>
    <rPh sb="14" eb="16">
      <t>ジュウジツ</t>
    </rPh>
    <rPh sb="17" eb="19">
      <t>キョウカ</t>
    </rPh>
    <rPh sb="20" eb="21">
      <t>モト</t>
    </rPh>
    <rPh sb="28" eb="31">
      <t>ゲッカンシ</t>
    </rPh>
    <rPh sb="32" eb="35">
      <t>コウエンカイ</t>
    </rPh>
    <rPh sb="38" eb="40">
      <t>カンサ</t>
    </rPh>
    <rPh sb="41" eb="42">
      <t>カン</t>
    </rPh>
    <rPh sb="44" eb="46">
      <t>ホウリツ</t>
    </rPh>
    <rPh sb="46" eb="47">
      <t>トウ</t>
    </rPh>
    <rPh sb="48" eb="50">
      <t>カイセツ</t>
    </rPh>
    <rPh sb="51" eb="53">
      <t>サイシン</t>
    </rPh>
    <rPh sb="53" eb="55">
      <t>ジョウホウ</t>
    </rPh>
    <rPh sb="56" eb="58">
      <t>カンサ</t>
    </rPh>
    <rPh sb="58" eb="60">
      <t>ジツム</t>
    </rPh>
    <rPh sb="61" eb="63">
      <t>ジレイ</t>
    </rPh>
    <rPh sb="63" eb="64">
      <t>トウ</t>
    </rPh>
    <rPh sb="65" eb="67">
      <t>テイキョウ</t>
    </rPh>
    <rPh sb="68" eb="69">
      <t>ウ</t>
    </rPh>
    <rPh sb="74" eb="76">
      <t>ショクム</t>
    </rPh>
    <rPh sb="76" eb="78">
      <t>スイコウ</t>
    </rPh>
    <rPh sb="78" eb="79">
      <t>ジョウ</t>
    </rPh>
    <rPh sb="79" eb="81">
      <t>ヒジョウ</t>
    </rPh>
    <rPh sb="82" eb="84">
      <t>ユウエキ</t>
    </rPh>
    <phoneticPr fontId="1"/>
  </si>
  <si>
    <t>（公財）つくば科学万博記念財団</t>
    <rPh sb="1" eb="2">
      <t>コウ</t>
    </rPh>
    <rPh sb="2" eb="3">
      <t>ザイ</t>
    </rPh>
    <rPh sb="7" eb="9">
      <t>カガク</t>
    </rPh>
    <rPh sb="9" eb="11">
      <t>バンパク</t>
    </rPh>
    <rPh sb="11" eb="13">
      <t>キネン</t>
    </rPh>
    <rPh sb="13" eb="15">
      <t>ザイダン</t>
    </rPh>
    <phoneticPr fontId="1"/>
  </si>
  <si>
    <t>英語研修受講</t>
    <rPh sb="0" eb="2">
      <t>エイゴ</t>
    </rPh>
    <rPh sb="2" eb="4">
      <t>ケンシュウ</t>
    </rPh>
    <rPh sb="4" eb="6">
      <t>ジュコウ</t>
    </rPh>
    <phoneticPr fontId="1"/>
  </si>
  <si>
    <t>平成24年7月13日
平成25年3月7日</t>
    <rPh sb="0" eb="2">
      <t>ヘイセイ</t>
    </rPh>
    <rPh sb="4" eb="5">
      <t>ネン</t>
    </rPh>
    <rPh sb="6" eb="7">
      <t>ガツ</t>
    </rPh>
    <rPh sb="9" eb="10">
      <t>ニチ</t>
    </rPh>
    <rPh sb="11" eb="13">
      <t>ヘイセイ</t>
    </rPh>
    <rPh sb="15" eb="16">
      <t>ネン</t>
    </rPh>
    <rPh sb="17" eb="18">
      <t>ガツ</t>
    </rPh>
    <rPh sb="19" eb="20">
      <t>ニチ</t>
    </rPh>
    <phoneticPr fontId="1"/>
  </si>
  <si>
    <t>農業・食品産業技術総合研究機構</t>
    <phoneticPr fontId="1"/>
  </si>
  <si>
    <t>（財）安全衛生技術試験協会</t>
    <rPh sb="1" eb="2">
      <t>ザイ</t>
    </rPh>
    <rPh sb="3" eb="5">
      <t>アンゼン</t>
    </rPh>
    <rPh sb="5" eb="7">
      <t>エイセイ</t>
    </rPh>
    <rPh sb="7" eb="9">
      <t>ギジュツ</t>
    </rPh>
    <rPh sb="9" eb="11">
      <t>シケン</t>
    </rPh>
    <rPh sb="11" eb="13">
      <t>キョウカイ</t>
    </rPh>
    <phoneticPr fontId="1"/>
  </si>
  <si>
    <t>公益財団法人安全衛生技術試験協会</t>
  </si>
  <si>
    <t>試験手数料</t>
    <rPh sb="0" eb="2">
      <t>シケン</t>
    </rPh>
    <rPh sb="2" eb="5">
      <t>テスウリョウ</t>
    </rPh>
    <phoneticPr fontId="1"/>
  </si>
  <si>
    <t>平成24年7月20日
平成24年7月27日
平成24年8月3日
平成24年9月21日
平成24年9月28日
平成24年10月26日
平成24年11月9日
平成24年12月14日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0" eb="31">
      <t>ニチ</t>
    </rPh>
    <rPh sb="32" eb="34">
      <t>ヘイセイ</t>
    </rPh>
    <rPh sb="36" eb="37">
      <t>ネン</t>
    </rPh>
    <rPh sb="38" eb="39">
      <t>ガツ</t>
    </rPh>
    <rPh sb="41" eb="42">
      <t>ニチ</t>
    </rPh>
    <rPh sb="43" eb="45">
      <t>ヘイセイ</t>
    </rPh>
    <rPh sb="47" eb="48">
      <t>ネン</t>
    </rPh>
    <rPh sb="49" eb="50">
      <t>ガツ</t>
    </rPh>
    <rPh sb="52" eb="53">
      <t>ニチ</t>
    </rPh>
    <rPh sb="54" eb="56">
      <t>ヘイセイ</t>
    </rPh>
    <rPh sb="58" eb="59">
      <t>ネン</t>
    </rPh>
    <rPh sb="61" eb="62">
      <t>ガツ</t>
    </rPh>
    <rPh sb="64" eb="65">
      <t>ニチ</t>
    </rPh>
    <rPh sb="66" eb="68">
      <t>ヘイセイ</t>
    </rPh>
    <rPh sb="70" eb="71">
      <t>ネン</t>
    </rPh>
    <rPh sb="73" eb="74">
      <t>ガツ</t>
    </rPh>
    <rPh sb="75" eb="76">
      <t>ニチ</t>
    </rPh>
    <rPh sb="77" eb="79">
      <t>ヘイセイ</t>
    </rPh>
    <rPh sb="81" eb="82">
      <t>ネン</t>
    </rPh>
    <rPh sb="84" eb="85">
      <t>ガツ</t>
    </rPh>
    <rPh sb="87" eb="88">
      <t>ニチ</t>
    </rPh>
    <phoneticPr fontId="1"/>
  </si>
  <si>
    <t>（社）建設荷役車両安全技術協会</t>
    <rPh sb="1" eb="2">
      <t>シャ</t>
    </rPh>
    <phoneticPr fontId="7"/>
  </si>
  <si>
    <t>公益社団法人建設荷役車両安全技術協会</t>
  </si>
  <si>
    <t>各種講習受講料</t>
    <rPh sb="0" eb="2">
      <t>カクシュ</t>
    </rPh>
    <rPh sb="2" eb="4">
      <t>コウシュウ</t>
    </rPh>
    <rPh sb="4" eb="7">
      <t>ジュコウリョウ</t>
    </rPh>
    <phoneticPr fontId="1"/>
  </si>
  <si>
    <t>平成24年6月8日
平成24年8月17日
平成24年9月21日
平成24年11月2日</t>
    <rPh sb="0" eb="2">
      <t>ヘイセイ</t>
    </rPh>
    <rPh sb="4" eb="5">
      <t>ネン</t>
    </rPh>
    <rPh sb="6" eb="7">
      <t>ガツ</t>
    </rPh>
    <rPh sb="8" eb="9">
      <t>ニチ</t>
    </rPh>
    <rPh sb="10" eb="12">
      <t>ヘイセイ</t>
    </rPh>
    <rPh sb="14" eb="15">
      <t>ネン</t>
    </rPh>
    <rPh sb="16" eb="17">
      <t>ガツ</t>
    </rPh>
    <rPh sb="19" eb="20">
      <t>ニチ</t>
    </rPh>
    <rPh sb="21" eb="23">
      <t>ヘイセイ</t>
    </rPh>
    <rPh sb="25" eb="26">
      <t>ネン</t>
    </rPh>
    <rPh sb="27" eb="28">
      <t>ガツ</t>
    </rPh>
    <rPh sb="30" eb="31">
      <t>ニチ</t>
    </rPh>
    <rPh sb="32" eb="34">
      <t>ヘイセイ</t>
    </rPh>
    <rPh sb="36" eb="37">
      <t>ネン</t>
    </rPh>
    <rPh sb="39" eb="40">
      <t>ガツ</t>
    </rPh>
    <rPh sb="41" eb="42">
      <t>ニチ</t>
    </rPh>
    <phoneticPr fontId="1"/>
  </si>
  <si>
    <t>（社）自動車技術会</t>
    <rPh sb="1" eb="2">
      <t>シャ</t>
    </rPh>
    <phoneticPr fontId="1"/>
  </si>
  <si>
    <t>公益社団法人自動車技術会</t>
  </si>
  <si>
    <t>講演会等参加費</t>
    <rPh sb="0" eb="3">
      <t>コウエンカイ</t>
    </rPh>
    <rPh sb="3" eb="4">
      <t>トウ</t>
    </rPh>
    <rPh sb="4" eb="7">
      <t>サンカヒ</t>
    </rPh>
    <phoneticPr fontId="1"/>
  </si>
  <si>
    <t>平成24年12月17日
平成25年3月15日
平成25年3月29日</t>
    <rPh sb="0" eb="2">
      <t>ヘイセイ</t>
    </rPh>
    <rPh sb="4" eb="5">
      <t>ネン</t>
    </rPh>
    <rPh sb="7" eb="8">
      <t>ガツ</t>
    </rPh>
    <rPh sb="10" eb="11">
      <t>ニチ</t>
    </rPh>
    <rPh sb="12" eb="14">
      <t>ヘイセイ</t>
    </rPh>
    <rPh sb="16" eb="17">
      <t>ネン</t>
    </rPh>
    <rPh sb="18" eb="19">
      <t>ガツ</t>
    </rPh>
    <rPh sb="21" eb="22">
      <t>ニチ</t>
    </rPh>
    <rPh sb="23" eb="25">
      <t>ヘイセイ</t>
    </rPh>
    <rPh sb="27" eb="28">
      <t>ネン</t>
    </rPh>
    <rPh sb="29" eb="30">
      <t>ガツ</t>
    </rPh>
    <rPh sb="32" eb="33">
      <t>ニチ</t>
    </rPh>
    <phoneticPr fontId="1"/>
  </si>
  <si>
    <t>（社）全国和牛登録協会</t>
    <rPh sb="1" eb="2">
      <t>シャ</t>
    </rPh>
    <rPh sb="3" eb="5">
      <t>ゼンコク</t>
    </rPh>
    <rPh sb="5" eb="7">
      <t>ワギュウ</t>
    </rPh>
    <rPh sb="7" eb="9">
      <t>トウロク</t>
    </rPh>
    <rPh sb="9" eb="11">
      <t>キョウカイ</t>
    </rPh>
    <phoneticPr fontId="1"/>
  </si>
  <si>
    <t>公益社団法人全国和牛登録協会</t>
  </si>
  <si>
    <t>登録料</t>
    <rPh sb="0" eb="3">
      <t>トウロクリョウ</t>
    </rPh>
    <phoneticPr fontId="1"/>
  </si>
  <si>
    <t>平成24年6月8日
平成24年7月13日
平成24年7月20日
平成24年8月3日
平成24年8月10日
平成24年9月7日
平成24年10月12日
平成24年10月26日
平成24年12月21日
平成25年2月8日
平成25年2月22日
平成25年3月22日
平成25年3月29日</t>
    <rPh sb="0" eb="2">
      <t>ヘイセイ</t>
    </rPh>
    <rPh sb="4" eb="5">
      <t>ネン</t>
    </rPh>
    <rPh sb="6" eb="7">
      <t>ガツ</t>
    </rPh>
    <rPh sb="8" eb="9">
      <t>ニチ</t>
    </rPh>
    <rPh sb="10" eb="12">
      <t>ヘイセイ</t>
    </rPh>
    <rPh sb="14" eb="15">
      <t>ネン</t>
    </rPh>
    <rPh sb="16" eb="17">
      <t>ガツ</t>
    </rPh>
    <rPh sb="19" eb="20">
      <t>ニチ</t>
    </rPh>
    <rPh sb="21" eb="23">
      <t>ヘイセイ</t>
    </rPh>
    <rPh sb="25" eb="26">
      <t>ネン</t>
    </rPh>
    <rPh sb="27" eb="28">
      <t>ガツ</t>
    </rPh>
    <rPh sb="30" eb="31">
      <t>ニチ</t>
    </rPh>
    <rPh sb="32" eb="34">
      <t>ヘイセイ</t>
    </rPh>
    <rPh sb="36" eb="37">
      <t>ネン</t>
    </rPh>
    <rPh sb="38" eb="39">
      <t>ガツ</t>
    </rPh>
    <rPh sb="40" eb="41">
      <t>ニチ</t>
    </rPh>
    <rPh sb="42" eb="44">
      <t>ヘイセイ</t>
    </rPh>
    <rPh sb="46" eb="47">
      <t>ネン</t>
    </rPh>
    <rPh sb="48" eb="49">
      <t>ガツ</t>
    </rPh>
    <rPh sb="51" eb="52">
      <t>ニチ</t>
    </rPh>
    <rPh sb="53" eb="55">
      <t>ヘイセイ</t>
    </rPh>
    <rPh sb="57" eb="58">
      <t>ネン</t>
    </rPh>
    <rPh sb="59" eb="60">
      <t>ガツ</t>
    </rPh>
    <rPh sb="61" eb="62">
      <t>ニチ</t>
    </rPh>
    <rPh sb="63" eb="65">
      <t>ヘイセイ</t>
    </rPh>
    <rPh sb="67" eb="68">
      <t>ネン</t>
    </rPh>
    <rPh sb="70" eb="71">
      <t>ガツ</t>
    </rPh>
    <rPh sb="73" eb="74">
      <t>ニチ</t>
    </rPh>
    <rPh sb="75" eb="77">
      <t>ヘイセイ</t>
    </rPh>
    <rPh sb="79" eb="80">
      <t>ネン</t>
    </rPh>
    <rPh sb="82" eb="83">
      <t>ガツ</t>
    </rPh>
    <rPh sb="85" eb="86">
      <t>ニチ</t>
    </rPh>
    <rPh sb="87" eb="89">
      <t>ヘイセイ</t>
    </rPh>
    <rPh sb="91" eb="92">
      <t>ネン</t>
    </rPh>
    <rPh sb="94" eb="95">
      <t>ガツ</t>
    </rPh>
    <rPh sb="97" eb="98">
      <t>ニチ</t>
    </rPh>
    <rPh sb="99" eb="101">
      <t>ヘイセイ</t>
    </rPh>
    <rPh sb="103" eb="104">
      <t>ネン</t>
    </rPh>
    <rPh sb="105" eb="106">
      <t>ガツ</t>
    </rPh>
    <rPh sb="107" eb="108">
      <t>ニチ</t>
    </rPh>
    <rPh sb="109" eb="111">
      <t>ヘイセイ</t>
    </rPh>
    <rPh sb="113" eb="114">
      <t>ネン</t>
    </rPh>
    <rPh sb="115" eb="116">
      <t>ガツ</t>
    </rPh>
    <rPh sb="118" eb="119">
      <t>ニチ</t>
    </rPh>
    <rPh sb="120" eb="122">
      <t>ヘイセイ</t>
    </rPh>
    <rPh sb="124" eb="125">
      <t>ネン</t>
    </rPh>
    <rPh sb="126" eb="127">
      <t>ガツ</t>
    </rPh>
    <rPh sb="129" eb="130">
      <t>ニチ</t>
    </rPh>
    <rPh sb="131" eb="133">
      <t>ヘイセイ</t>
    </rPh>
    <rPh sb="135" eb="136">
      <t>ネン</t>
    </rPh>
    <rPh sb="137" eb="138">
      <t>ガツ</t>
    </rPh>
    <rPh sb="140" eb="141">
      <t>ニチ</t>
    </rPh>
    <phoneticPr fontId="1"/>
  </si>
  <si>
    <t>（財）つくば科学万博記念財団</t>
    <rPh sb="1" eb="2">
      <t>ザイ</t>
    </rPh>
    <rPh sb="6" eb="8">
      <t>カガク</t>
    </rPh>
    <rPh sb="8" eb="10">
      <t>バンパク</t>
    </rPh>
    <rPh sb="10" eb="12">
      <t>キネン</t>
    </rPh>
    <rPh sb="12" eb="14">
      <t>ザイダン</t>
    </rPh>
    <phoneticPr fontId="1"/>
  </si>
  <si>
    <t>平成24年8月3日
平成25年3月15日</t>
    <rPh sb="0" eb="2">
      <t>ヘイセイ</t>
    </rPh>
    <rPh sb="4" eb="5">
      <t>ネン</t>
    </rPh>
    <rPh sb="6" eb="7">
      <t>ガツ</t>
    </rPh>
    <rPh sb="8" eb="9">
      <t>ニチ</t>
    </rPh>
    <rPh sb="10" eb="12">
      <t>ヘイセイ</t>
    </rPh>
    <rPh sb="14" eb="15">
      <t>ネン</t>
    </rPh>
    <rPh sb="16" eb="17">
      <t>ガツ</t>
    </rPh>
    <rPh sb="19" eb="20">
      <t>ニチ</t>
    </rPh>
    <phoneticPr fontId="1"/>
  </si>
  <si>
    <t>（社）土浦労働基準協会</t>
    <rPh sb="1" eb="2">
      <t>シャ</t>
    </rPh>
    <rPh sb="3" eb="5">
      <t>ツチウラ</t>
    </rPh>
    <rPh sb="5" eb="11">
      <t>ロウドウキジュンキョウカイ</t>
    </rPh>
    <phoneticPr fontId="1"/>
  </si>
  <si>
    <t>一般社団法人土浦労働基準協会</t>
    <phoneticPr fontId="1"/>
  </si>
  <si>
    <t>受講料</t>
    <rPh sb="0" eb="3">
      <t>ジュコウリョウ</t>
    </rPh>
    <phoneticPr fontId="1"/>
  </si>
  <si>
    <t>平成24年6月1日
平成24年7月13日
平成24年10月5日
平成24年10月26日
平成24年11月9日
平成24年11月26日
平成24年12月7日
平成25年1月11日</t>
    <rPh sb="0" eb="2">
      <t>ヘイセイ</t>
    </rPh>
    <rPh sb="4" eb="5">
      <t>ネン</t>
    </rPh>
    <rPh sb="6" eb="7">
      <t>ガツ</t>
    </rPh>
    <rPh sb="8" eb="9">
      <t>ニチ</t>
    </rPh>
    <rPh sb="10" eb="12">
      <t>ヘイセイ</t>
    </rPh>
    <rPh sb="14" eb="15">
      <t>ネン</t>
    </rPh>
    <rPh sb="16" eb="17">
      <t>ガツ</t>
    </rPh>
    <rPh sb="19" eb="20">
      <t>ニチ</t>
    </rPh>
    <rPh sb="21" eb="23">
      <t>ヘイセイ</t>
    </rPh>
    <rPh sb="25" eb="26">
      <t>ネン</t>
    </rPh>
    <rPh sb="28" eb="29">
      <t>ガツ</t>
    </rPh>
    <rPh sb="30" eb="31">
      <t>ニチ</t>
    </rPh>
    <rPh sb="32" eb="34">
      <t>ヘイセイ</t>
    </rPh>
    <rPh sb="36" eb="37">
      <t>ネン</t>
    </rPh>
    <rPh sb="39" eb="40">
      <t>ガツ</t>
    </rPh>
    <rPh sb="42" eb="43">
      <t>ニチ</t>
    </rPh>
    <rPh sb="44" eb="46">
      <t>ヘイセイ</t>
    </rPh>
    <rPh sb="48" eb="49">
      <t>ネン</t>
    </rPh>
    <rPh sb="51" eb="52">
      <t>ガツ</t>
    </rPh>
    <rPh sb="53" eb="54">
      <t>ニチ</t>
    </rPh>
    <rPh sb="55" eb="57">
      <t>ヘイセイ</t>
    </rPh>
    <rPh sb="59" eb="60">
      <t>ネン</t>
    </rPh>
    <rPh sb="62" eb="63">
      <t>ガツ</t>
    </rPh>
    <rPh sb="65" eb="66">
      <t>ニチ</t>
    </rPh>
    <rPh sb="67" eb="69">
      <t>ヘイセイ</t>
    </rPh>
    <rPh sb="71" eb="72">
      <t>ネン</t>
    </rPh>
    <rPh sb="74" eb="75">
      <t>ガツ</t>
    </rPh>
    <rPh sb="76" eb="77">
      <t>ニチ</t>
    </rPh>
    <rPh sb="78" eb="80">
      <t>ヘイセイ</t>
    </rPh>
    <rPh sb="82" eb="83">
      <t>ネン</t>
    </rPh>
    <rPh sb="84" eb="85">
      <t>ガツ</t>
    </rPh>
    <rPh sb="87" eb="88">
      <t>ニチ</t>
    </rPh>
    <phoneticPr fontId="1"/>
  </si>
  <si>
    <t>（社）日本広報協会</t>
    <rPh sb="1" eb="2">
      <t>シャ</t>
    </rPh>
    <rPh sb="3" eb="5">
      <t>ニホン</t>
    </rPh>
    <rPh sb="5" eb="7">
      <t>コウホウ</t>
    </rPh>
    <rPh sb="7" eb="9">
      <t>キョウカイ</t>
    </rPh>
    <phoneticPr fontId="1"/>
  </si>
  <si>
    <t>公益社団法人日本広報協会</t>
  </si>
  <si>
    <t>平成24年6月8日
平成24年7月13日
平成24年12月7日
平成25年1月18日
平成25年2月8日</t>
    <rPh sb="0" eb="2">
      <t>ヘイセイ</t>
    </rPh>
    <rPh sb="4" eb="5">
      <t>ネン</t>
    </rPh>
    <rPh sb="6" eb="7">
      <t>ガツ</t>
    </rPh>
    <rPh sb="8" eb="9">
      <t>ニチ</t>
    </rPh>
    <rPh sb="10" eb="12">
      <t>ヘイセイ</t>
    </rPh>
    <rPh sb="14" eb="15">
      <t>ネン</t>
    </rPh>
    <rPh sb="16" eb="17">
      <t>ガツ</t>
    </rPh>
    <rPh sb="19" eb="20">
      <t>ニチ</t>
    </rPh>
    <rPh sb="21" eb="23">
      <t>ヘイセイ</t>
    </rPh>
    <rPh sb="25" eb="26">
      <t>ネン</t>
    </rPh>
    <rPh sb="28" eb="29">
      <t>ガツ</t>
    </rPh>
    <rPh sb="30" eb="31">
      <t>ニチ</t>
    </rPh>
    <rPh sb="32" eb="34">
      <t>ヘイセイ</t>
    </rPh>
    <rPh sb="36" eb="37">
      <t>ネン</t>
    </rPh>
    <rPh sb="38" eb="39">
      <t>ガツ</t>
    </rPh>
    <rPh sb="41" eb="42">
      <t>ニチ</t>
    </rPh>
    <rPh sb="43" eb="45">
      <t>ヘイセイ</t>
    </rPh>
    <rPh sb="47" eb="48">
      <t>ネン</t>
    </rPh>
    <rPh sb="49" eb="50">
      <t>ガツ</t>
    </rPh>
    <rPh sb="51" eb="52">
      <t>ニチ</t>
    </rPh>
    <phoneticPr fontId="1"/>
  </si>
  <si>
    <t>（社）日本獣医学会</t>
    <rPh sb="1" eb="2">
      <t>シャ</t>
    </rPh>
    <rPh sb="3" eb="5">
      <t>ニホン</t>
    </rPh>
    <rPh sb="5" eb="7">
      <t>ジュウイ</t>
    </rPh>
    <rPh sb="7" eb="9">
      <t>ガッカイ</t>
    </rPh>
    <phoneticPr fontId="1"/>
  </si>
  <si>
    <t>公益社団法人日本獣医学会</t>
  </si>
  <si>
    <t>学会参加費</t>
    <rPh sb="0" eb="2">
      <t>ガッカイ</t>
    </rPh>
    <rPh sb="2" eb="5">
      <t>サンカヒ</t>
    </rPh>
    <phoneticPr fontId="1"/>
  </si>
  <si>
    <t>平成24年7月6日
平成24年8月3日
平成24年8月17日
平成24年8月24日
平成24年9月14日
平成24年9月21日
平成24年10月5日
平成24年10月12日
平成24年10月19日
平成25年2月18日
平成25年3月8日
平成25年3月18日
平成25年3月22日
平成25年3月29日</t>
    <rPh sb="0" eb="2">
      <t>ヘイセイ</t>
    </rPh>
    <rPh sb="4" eb="5">
      <t>ネン</t>
    </rPh>
    <rPh sb="6" eb="7">
      <t>ガツ</t>
    </rPh>
    <rPh sb="8" eb="9">
      <t>ニチ</t>
    </rPh>
    <rPh sb="10" eb="12">
      <t>ヘイセイ</t>
    </rPh>
    <rPh sb="14" eb="15">
      <t>ネン</t>
    </rPh>
    <rPh sb="16" eb="17">
      <t>ガツ</t>
    </rPh>
    <rPh sb="18" eb="19">
      <t>ニチ</t>
    </rPh>
    <rPh sb="20" eb="22">
      <t>ヘイセイ</t>
    </rPh>
    <rPh sb="24" eb="25">
      <t>ネン</t>
    </rPh>
    <rPh sb="26" eb="27">
      <t>ガツ</t>
    </rPh>
    <rPh sb="29" eb="30">
      <t>ニチ</t>
    </rPh>
    <rPh sb="31" eb="33">
      <t>ヘイセイ</t>
    </rPh>
    <rPh sb="35" eb="36">
      <t>ネン</t>
    </rPh>
    <rPh sb="37" eb="38">
      <t>ガツ</t>
    </rPh>
    <rPh sb="40" eb="41">
      <t>ニチ</t>
    </rPh>
    <rPh sb="42" eb="44">
      <t>ヘイセイ</t>
    </rPh>
    <rPh sb="46" eb="47">
      <t>ネン</t>
    </rPh>
    <rPh sb="48" eb="49">
      <t>ガツ</t>
    </rPh>
    <rPh sb="51" eb="52">
      <t>ニチ</t>
    </rPh>
    <rPh sb="53" eb="55">
      <t>ヘイセイ</t>
    </rPh>
    <rPh sb="57" eb="58">
      <t>ネン</t>
    </rPh>
    <rPh sb="59" eb="60">
      <t>ガツ</t>
    </rPh>
    <rPh sb="62" eb="63">
      <t>ニチ</t>
    </rPh>
    <rPh sb="64" eb="66">
      <t>ヘイセイ</t>
    </rPh>
    <rPh sb="68" eb="69">
      <t>ネン</t>
    </rPh>
    <rPh sb="71" eb="72">
      <t>ガツ</t>
    </rPh>
    <rPh sb="73" eb="74">
      <t>ニチ</t>
    </rPh>
    <rPh sb="75" eb="77">
      <t>ヘイセイ</t>
    </rPh>
    <rPh sb="79" eb="80">
      <t>ネン</t>
    </rPh>
    <rPh sb="82" eb="83">
      <t>ガツ</t>
    </rPh>
    <rPh sb="85" eb="86">
      <t>ニチ</t>
    </rPh>
    <rPh sb="87" eb="89">
      <t>ヘイセイ</t>
    </rPh>
    <rPh sb="91" eb="92">
      <t>ネン</t>
    </rPh>
    <rPh sb="94" eb="95">
      <t>ガツ</t>
    </rPh>
    <rPh sb="97" eb="98">
      <t>ニチ</t>
    </rPh>
    <rPh sb="99" eb="101">
      <t>ヘイセイ</t>
    </rPh>
    <rPh sb="103" eb="104">
      <t>ネン</t>
    </rPh>
    <rPh sb="105" eb="106">
      <t>ガツ</t>
    </rPh>
    <rPh sb="108" eb="109">
      <t>ニチ</t>
    </rPh>
    <rPh sb="110" eb="112">
      <t>ヘイセイ</t>
    </rPh>
    <rPh sb="114" eb="115">
      <t>ネン</t>
    </rPh>
    <rPh sb="116" eb="117">
      <t>ガツ</t>
    </rPh>
    <rPh sb="118" eb="119">
      <t>ニチ</t>
    </rPh>
    <rPh sb="120" eb="122">
      <t>ヘイセイ</t>
    </rPh>
    <rPh sb="124" eb="125">
      <t>ネン</t>
    </rPh>
    <rPh sb="126" eb="127">
      <t>ガツ</t>
    </rPh>
    <rPh sb="129" eb="130">
      <t>ニチ</t>
    </rPh>
    <rPh sb="131" eb="133">
      <t>ヘイセイ</t>
    </rPh>
    <rPh sb="135" eb="136">
      <t>ネン</t>
    </rPh>
    <rPh sb="137" eb="138">
      <t>ガツ</t>
    </rPh>
    <rPh sb="140" eb="141">
      <t>ニチ</t>
    </rPh>
    <rPh sb="142" eb="144">
      <t>ヘイセイ</t>
    </rPh>
    <rPh sb="146" eb="147">
      <t>ネン</t>
    </rPh>
    <rPh sb="148" eb="149">
      <t>ガツ</t>
    </rPh>
    <rPh sb="151" eb="152">
      <t>ニチ</t>
    </rPh>
    <phoneticPr fontId="1"/>
  </si>
  <si>
    <t>別刷代</t>
    <rPh sb="0" eb="1">
      <t>ベツ</t>
    </rPh>
    <rPh sb="1" eb="2">
      <t>サツ</t>
    </rPh>
    <rPh sb="2" eb="3">
      <t>ダイ</t>
    </rPh>
    <phoneticPr fontId="1"/>
  </si>
  <si>
    <t>平成25年5月11日
平成24年5月18日
平成24年6月8日
平成24年7月13日
平成24年10月19日
平成24年12月21日
平成25年2月8日
平成25年3月22日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0" eb="31">
      <t>ニチ</t>
    </rPh>
    <rPh sb="32" eb="34">
      <t>ヘイセイ</t>
    </rPh>
    <rPh sb="36" eb="37">
      <t>ネン</t>
    </rPh>
    <rPh sb="38" eb="39">
      <t>ガツ</t>
    </rPh>
    <rPh sb="41" eb="42">
      <t>ニチ</t>
    </rPh>
    <rPh sb="43" eb="45">
      <t>ヘイセイ</t>
    </rPh>
    <rPh sb="47" eb="48">
      <t>ネン</t>
    </rPh>
    <rPh sb="50" eb="51">
      <t>ガツ</t>
    </rPh>
    <rPh sb="53" eb="54">
      <t>ニチ</t>
    </rPh>
    <rPh sb="55" eb="57">
      <t>ヘイセイ</t>
    </rPh>
    <rPh sb="59" eb="60">
      <t>ネン</t>
    </rPh>
    <rPh sb="62" eb="63">
      <t>ガツ</t>
    </rPh>
    <rPh sb="65" eb="66">
      <t>ニチ</t>
    </rPh>
    <rPh sb="67" eb="69">
      <t>ヘイセイ</t>
    </rPh>
    <rPh sb="71" eb="72">
      <t>ネン</t>
    </rPh>
    <rPh sb="73" eb="74">
      <t>ガツ</t>
    </rPh>
    <rPh sb="75" eb="76">
      <t>ニチ</t>
    </rPh>
    <rPh sb="77" eb="79">
      <t>ヘイセイ</t>
    </rPh>
    <rPh sb="81" eb="82">
      <t>ネン</t>
    </rPh>
    <rPh sb="83" eb="84">
      <t>ガツ</t>
    </rPh>
    <rPh sb="86" eb="87">
      <t>ニチ</t>
    </rPh>
    <phoneticPr fontId="1"/>
  </si>
  <si>
    <t>平成24年5月11日
平成24年5月18日
平成24年6月8日
平成24年7月13日
平成24年10月19日
平成24年12月21日
平成25年1月18日
平成25年2月8日
平成25年3月8日
平成25年3月22日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0" eb="31">
      <t>ニチ</t>
    </rPh>
    <rPh sb="32" eb="34">
      <t>ヘイセイ</t>
    </rPh>
    <rPh sb="36" eb="37">
      <t>ネン</t>
    </rPh>
    <rPh sb="38" eb="39">
      <t>ガツ</t>
    </rPh>
    <rPh sb="41" eb="42">
      <t>ニチ</t>
    </rPh>
    <rPh sb="43" eb="45">
      <t>ヘイセイ</t>
    </rPh>
    <rPh sb="47" eb="48">
      <t>ネン</t>
    </rPh>
    <rPh sb="50" eb="51">
      <t>ガツ</t>
    </rPh>
    <rPh sb="53" eb="54">
      <t>ニチ</t>
    </rPh>
    <rPh sb="55" eb="57">
      <t>ヘイセイ</t>
    </rPh>
    <rPh sb="59" eb="60">
      <t>ネン</t>
    </rPh>
    <rPh sb="62" eb="63">
      <t>ガツ</t>
    </rPh>
    <rPh sb="65" eb="66">
      <t>ニチ</t>
    </rPh>
    <rPh sb="67" eb="69">
      <t>ヘイセイ</t>
    </rPh>
    <rPh sb="71" eb="72">
      <t>ネン</t>
    </rPh>
    <rPh sb="73" eb="74">
      <t>ガツ</t>
    </rPh>
    <rPh sb="76" eb="77">
      <t>ニチ</t>
    </rPh>
    <rPh sb="78" eb="80">
      <t>ヘイセイ</t>
    </rPh>
    <rPh sb="82" eb="83">
      <t>ネン</t>
    </rPh>
    <rPh sb="84" eb="85">
      <t>ガツ</t>
    </rPh>
    <rPh sb="86" eb="87">
      <t>ニチ</t>
    </rPh>
    <rPh sb="88" eb="90">
      <t>ヘイセイ</t>
    </rPh>
    <rPh sb="92" eb="93">
      <t>ネン</t>
    </rPh>
    <rPh sb="94" eb="95">
      <t>ガツ</t>
    </rPh>
    <rPh sb="96" eb="97">
      <t>ニチ</t>
    </rPh>
    <rPh sb="98" eb="100">
      <t>ヘイセイ</t>
    </rPh>
    <rPh sb="102" eb="103">
      <t>ネン</t>
    </rPh>
    <rPh sb="104" eb="105">
      <t>ガツ</t>
    </rPh>
    <rPh sb="107" eb="108">
      <t>ニチ</t>
    </rPh>
    <phoneticPr fontId="1"/>
  </si>
  <si>
    <t>（社）日本獣医師会</t>
    <rPh sb="1" eb="2">
      <t>シャ</t>
    </rPh>
    <rPh sb="3" eb="5">
      <t>ニホン</t>
    </rPh>
    <rPh sb="5" eb="6">
      <t>ケモノ</t>
    </rPh>
    <rPh sb="6" eb="9">
      <t>イシカイ</t>
    </rPh>
    <rPh sb="8" eb="9">
      <t>カイ</t>
    </rPh>
    <phoneticPr fontId="1"/>
  </si>
  <si>
    <t>公益社団法人日本獣医師会</t>
  </si>
  <si>
    <t>平成24年6月22日
平成24年8月10日
平成25年3月1日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0" eb="31">
      <t>ニチ</t>
    </rPh>
    <phoneticPr fontId="1"/>
  </si>
  <si>
    <t>（社）日本食品衛生学会</t>
    <rPh sb="1" eb="2">
      <t>シャ</t>
    </rPh>
    <rPh sb="3" eb="7">
      <t>ニホンショクヒン</t>
    </rPh>
    <rPh sb="7" eb="11">
      <t>エイセイガッカイ</t>
    </rPh>
    <phoneticPr fontId="1"/>
  </si>
  <si>
    <t>公益社団法人日本食品衛生学会</t>
  </si>
  <si>
    <t>別刷代</t>
    <rPh sb="0" eb="2">
      <t>ベツズ</t>
    </rPh>
    <rPh sb="2" eb="3">
      <t>ダイ</t>
    </rPh>
    <phoneticPr fontId="1"/>
  </si>
  <si>
    <t>平成24年11月2日
平成24年12月14日</t>
    <rPh sb="0" eb="2">
      <t>ヘイセイ</t>
    </rPh>
    <rPh sb="4" eb="5">
      <t>ネン</t>
    </rPh>
    <rPh sb="7" eb="8">
      <t>ガツ</t>
    </rPh>
    <rPh sb="9" eb="10">
      <t>ニチ</t>
    </rPh>
    <rPh sb="11" eb="13">
      <t>ヘイセイ</t>
    </rPh>
    <rPh sb="15" eb="16">
      <t>ネン</t>
    </rPh>
    <rPh sb="18" eb="19">
      <t>ガツ</t>
    </rPh>
    <rPh sb="21" eb="22">
      <t>ニチ</t>
    </rPh>
    <phoneticPr fontId="1"/>
  </si>
  <si>
    <t>（社）日本食品科学工学会</t>
    <rPh sb="1" eb="2">
      <t>シャ</t>
    </rPh>
    <rPh sb="3" eb="7">
      <t>ニホンショクヒン</t>
    </rPh>
    <rPh sb="7" eb="9">
      <t>カガク</t>
    </rPh>
    <rPh sb="9" eb="10">
      <t>コウ</t>
    </rPh>
    <rPh sb="10" eb="12">
      <t>ガッカイ</t>
    </rPh>
    <phoneticPr fontId="1"/>
  </si>
  <si>
    <t>英文校閲料</t>
    <rPh sb="0" eb="2">
      <t>エイブン</t>
    </rPh>
    <rPh sb="2" eb="4">
      <t>コウエツ</t>
    </rPh>
    <rPh sb="4" eb="5">
      <t>リョウ</t>
    </rPh>
    <phoneticPr fontId="1"/>
  </si>
  <si>
    <t>平成24年5月11日
平成24年6月8日
平成24年7月6日
平成24年7月13日
平成24年7月20日
平成24年8月24日
平成24年9月21日
平成24年10月19日
平成24年11月2日
平成25年1月18日
平成25年2月22日
平成25年3月22日</t>
    <rPh sb="0" eb="2">
      <t>ヘイセイ</t>
    </rPh>
    <rPh sb="4" eb="5">
      <t>ネン</t>
    </rPh>
    <rPh sb="6" eb="7">
      <t>ガツ</t>
    </rPh>
    <rPh sb="9" eb="10">
      <t>ニチ</t>
    </rPh>
    <rPh sb="11" eb="13">
      <t>ヘイセイ</t>
    </rPh>
    <rPh sb="15" eb="16">
      <t>ネン</t>
    </rPh>
    <rPh sb="17" eb="18">
      <t>ガツ</t>
    </rPh>
    <rPh sb="19" eb="20">
      <t>ニチ</t>
    </rPh>
    <rPh sb="21" eb="23">
      <t>ヘイセイ</t>
    </rPh>
    <rPh sb="25" eb="26">
      <t>ネン</t>
    </rPh>
    <rPh sb="27" eb="28">
      <t>ガツ</t>
    </rPh>
    <rPh sb="29" eb="30">
      <t>ニチ</t>
    </rPh>
    <rPh sb="31" eb="33">
      <t>ヘイセイ</t>
    </rPh>
    <rPh sb="35" eb="36">
      <t>ネン</t>
    </rPh>
    <rPh sb="37" eb="38">
      <t>ガツ</t>
    </rPh>
    <rPh sb="40" eb="41">
      <t>ニチ</t>
    </rPh>
    <rPh sb="42" eb="44">
      <t>ヘイセイ</t>
    </rPh>
    <rPh sb="46" eb="47">
      <t>ネン</t>
    </rPh>
    <rPh sb="48" eb="49">
      <t>ガツ</t>
    </rPh>
    <rPh sb="51" eb="52">
      <t>ニチ</t>
    </rPh>
    <rPh sb="53" eb="55">
      <t>ヘイセイ</t>
    </rPh>
    <rPh sb="57" eb="58">
      <t>ネン</t>
    </rPh>
    <rPh sb="59" eb="60">
      <t>ガツ</t>
    </rPh>
    <rPh sb="62" eb="63">
      <t>ニチ</t>
    </rPh>
    <rPh sb="64" eb="66">
      <t>ヘイセイ</t>
    </rPh>
    <rPh sb="68" eb="69">
      <t>ネン</t>
    </rPh>
    <rPh sb="70" eb="71">
      <t>ガツ</t>
    </rPh>
    <rPh sb="73" eb="74">
      <t>ニチ</t>
    </rPh>
    <rPh sb="75" eb="77">
      <t>ヘイセイ</t>
    </rPh>
    <rPh sb="79" eb="80">
      <t>ネン</t>
    </rPh>
    <rPh sb="82" eb="83">
      <t>ガツ</t>
    </rPh>
    <rPh sb="85" eb="86">
      <t>ニチ</t>
    </rPh>
    <rPh sb="87" eb="89">
      <t>ヘイセイ</t>
    </rPh>
    <rPh sb="91" eb="92">
      <t>ネン</t>
    </rPh>
    <rPh sb="94" eb="95">
      <t>ガツ</t>
    </rPh>
    <rPh sb="96" eb="97">
      <t>ニチ</t>
    </rPh>
    <rPh sb="98" eb="100">
      <t>ヘイセイ</t>
    </rPh>
    <rPh sb="102" eb="103">
      <t>ネン</t>
    </rPh>
    <rPh sb="104" eb="105">
      <t>ガツ</t>
    </rPh>
    <rPh sb="107" eb="108">
      <t>ニチ</t>
    </rPh>
    <rPh sb="109" eb="111">
      <t>ヘイセイ</t>
    </rPh>
    <rPh sb="113" eb="114">
      <t>ネン</t>
    </rPh>
    <rPh sb="115" eb="116">
      <t>ガツ</t>
    </rPh>
    <rPh sb="118" eb="119">
      <t>ニチ</t>
    </rPh>
    <rPh sb="120" eb="122">
      <t>ヘイセイ</t>
    </rPh>
    <rPh sb="124" eb="125">
      <t>ネン</t>
    </rPh>
    <rPh sb="126" eb="127">
      <t>ガツ</t>
    </rPh>
    <rPh sb="129" eb="130">
      <t>ニチ</t>
    </rPh>
    <phoneticPr fontId="1"/>
  </si>
  <si>
    <t>（社）日本食品科学工学会</t>
    <rPh sb="0" eb="3">
      <t>シャ</t>
    </rPh>
    <rPh sb="3" eb="5">
      <t>ニホン</t>
    </rPh>
    <rPh sb="5" eb="7">
      <t>ショクヒン</t>
    </rPh>
    <rPh sb="7" eb="9">
      <t>カガク</t>
    </rPh>
    <rPh sb="9" eb="11">
      <t>コウガク</t>
    </rPh>
    <rPh sb="11" eb="12">
      <t>カイ</t>
    </rPh>
    <phoneticPr fontId="1"/>
  </si>
  <si>
    <t>平成24年9月14日
平成24年9月21日
平成24年9月28日
平成24年10月5日
平成25年3月29日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40" eb="41">
      <t>ガツ</t>
    </rPh>
    <rPh sb="42" eb="43">
      <t>ニチ</t>
    </rPh>
    <rPh sb="44" eb="46">
      <t>ヘイセイ</t>
    </rPh>
    <rPh sb="48" eb="49">
      <t>ネン</t>
    </rPh>
    <rPh sb="50" eb="51">
      <t>ガツ</t>
    </rPh>
    <rPh sb="53" eb="54">
      <t>ニチ</t>
    </rPh>
    <phoneticPr fontId="1"/>
  </si>
  <si>
    <t>平成24年4月27日
平成24年5月11日
平成24年7月6日
平成24年7月13日
平成24年7月20日
平成24年8月24日
平成24年9月21日
平成24年10月19日
平成24年11月2日
平成24年11月30日
平成25年1月18日
平成25年1月25日
平成25年2月22日
平成25年3月1日
平成25年3月22日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0" eb="31">
      <t>ニチ</t>
    </rPh>
    <rPh sb="32" eb="34">
      <t>ヘイセイ</t>
    </rPh>
    <rPh sb="36" eb="37">
      <t>ネン</t>
    </rPh>
    <rPh sb="38" eb="39">
      <t>ガツ</t>
    </rPh>
    <rPh sb="41" eb="42">
      <t>ニチ</t>
    </rPh>
    <rPh sb="43" eb="45">
      <t>ヘイセイ</t>
    </rPh>
    <rPh sb="47" eb="48">
      <t>ネン</t>
    </rPh>
    <rPh sb="49" eb="50">
      <t>ガツ</t>
    </rPh>
    <rPh sb="52" eb="53">
      <t>ニチ</t>
    </rPh>
    <rPh sb="54" eb="56">
      <t>ヘイセイ</t>
    </rPh>
    <rPh sb="58" eb="59">
      <t>ネン</t>
    </rPh>
    <rPh sb="60" eb="61">
      <t>ガツ</t>
    </rPh>
    <rPh sb="63" eb="64">
      <t>ニチ</t>
    </rPh>
    <rPh sb="65" eb="67">
      <t>ヘイセイ</t>
    </rPh>
    <rPh sb="69" eb="70">
      <t>ネン</t>
    </rPh>
    <rPh sb="71" eb="72">
      <t>ガツ</t>
    </rPh>
    <rPh sb="74" eb="75">
      <t>ニチ</t>
    </rPh>
    <rPh sb="76" eb="78">
      <t>ヘイセイ</t>
    </rPh>
    <rPh sb="80" eb="81">
      <t>ネン</t>
    </rPh>
    <rPh sb="83" eb="84">
      <t>ガツ</t>
    </rPh>
    <rPh sb="86" eb="87">
      <t>ニチ</t>
    </rPh>
    <rPh sb="88" eb="90">
      <t>ヘイセイ</t>
    </rPh>
    <rPh sb="92" eb="93">
      <t>ネン</t>
    </rPh>
    <rPh sb="95" eb="96">
      <t>ガツ</t>
    </rPh>
    <rPh sb="97" eb="98">
      <t>ニチ</t>
    </rPh>
    <rPh sb="99" eb="101">
      <t>ヘイセイ</t>
    </rPh>
    <rPh sb="103" eb="104">
      <t>ネン</t>
    </rPh>
    <rPh sb="106" eb="107">
      <t>ガツ</t>
    </rPh>
    <rPh sb="109" eb="110">
      <t>ニチ</t>
    </rPh>
    <rPh sb="111" eb="113">
      <t>ヘイセイ</t>
    </rPh>
    <rPh sb="115" eb="116">
      <t>ネン</t>
    </rPh>
    <rPh sb="117" eb="118">
      <t>ガツ</t>
    </rPh>
    <rPh sb="120" eb="121">
      <t>ニチ</t>
    </rPh>
    <rPh sb="122" eb="124">
      <t>ヘイセイ</t>
    </rPh>
    <rPh sb="126" eb="127">
      <t>ネン</t>
    </rPh>
    <rPh sb="128" eb="129">
      <t>ガツ</t>
    </rPh>
    <rPh sb="131" eb="132">
      <t>ニチ</t>
    </rPh>
    <rPh sb="133" eb="135">
      <t>ヘイセイ</t>
    </rPh>
    <rPh sb="137" eb="138">
      <t>ネン</t>
    </rPh>
    <rPh sb="139" eb="140">
      <t>ガツ</t>
    </rPh>
    <rPh sb="142" eb="143">
      <t>ニチ</t>
    </rPh>
    <rPh sb="144" eb="146">
      <t>ヘイセイ</t>
    </rPh>
    <rPh sb="148" eb="149">
      <t>ネン</t>
    </rPh>
    <rPh sb="150" eb="151">
      <t>ガツ</t>
    </rPh>
    <rPh sb="152" eb="153">
      <t>ニチ</t>
    </rPh>
    <rPh sb="154" eb="156">
      <t>ヘイセイ</t>
    </rPh>
    <rPh sb="158" eb="159">
      <t>ネン</t>
    </rPh>
    <rPh sb="160" eb="161">
      <t>ガツ</t>
    </rPh>
    <rPh sb="163" eb="164">
      <t>ニチ</t>
    </rPh>
    <phoneticPr fontId="1"/>
  </si>
  <si>
    <t>（社）日本食品科学工学会</t>
    <rPh sb="1" eb="2">
      <t>シャ</t>
    </rPh>
    <rPh sb="3" eb="5">
      <t>ニホン</t>
    </rPh>
    <rPh sb="5" eb="7">
      <t>ショクヒン</t>
    </rPh>
    <rPh sb="7" eb="9">
      <t>カガク</t>
    </rPh>
    <rPh sb="9" eb="11">
      <t>コウガク</t>
    </rPh>
    <rPh sb="11" eb="12">
      <t>カイ</t>
    </rPh>
    <phoneticPr fontId="7"/>
  </si>
  <si>
    <t>平成24年4月27日
平成24年5月11日
平成24年6月8日
平成24年7月6日
平成24年7月13日
平成24年7月20日
平成24年8月24日
平成24年9月21日
平成24年10月19日
平成24年11月2日
平成24年11月30日
平成25年1月18日
平成25年1月25日
平成25年2月22日
平成25年3月22日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0" eb="31">
      <t>ニチ</t>
    </rPh>
    <rPh sb="32" eb="34">
      <t>ヘイセイ</t>
    </rPh>
    <rPh sb="36" eb="37">
      <t>ネン</t>
    </rPh>
    <rPh sb="38" eb="39">
      <t>ガツ</t>
    </rPh>
    <rPh sb="40" eb="41">
      <t>ニチ</t>
    </rPh>
    <rPh sb="42" eb="44">
      <t>ヘイセイ</t>
    </rPh>
    <rPh sb="46" eb="47">
      <t>ネン</t>
    </rPh>
    <rPh sb="48" eb="49">
      <t>ガツ</t>
    </rPh>
    <rPh sb="51" eb="52">
      <t>ニチ</t>
    </rPh>
    <rPh sb="53" eb="55">
      <t>ヘイセイ</t>
    </rPh>
    <rPh sb="57" eb="58">
      <t>ネン</t>
    </rPh>
    <rPh sb="59" eb="60">
      <t>ガツ</t>
    </rPh>
    <rPh sb="62" eb="63">
      <t>ニチ</t>
    </rPh>
    <rPh sb="64" eb="66">
      <t>ヘイセイ</t>
    </rPh>
    <rPh sb="68" eb="69">
      <t>ネン</t>
    </rPh>
    <rPh sb="70" eb="71">
      <t>ガツ</t>
    </rPh>
    <rPh sb="73" eb="74">
      <t>ニチ</t>
    </rPh>
    <rPh sb="75" eb="77">
      <t>ヘイセイ</t>
    </rPh>
    <rPh sb="79" eb="80">
      <t>ネン</t>
    </rPh>
    <rPh sb="81" eb="82">
      <t>ガツ</t>
    </rPh>
    <rPh sb="84" eb="85">
      <t>ニチ</t>
    </rPh>
    <rPh sb="86" eb="88">
      <t>ヘイセイ</t>
    </rPh>
    <rPh sb="90" eb="91">
      <t>ネン</t>
    </rPh>
    <rPh sb="93" eb="94">
      <t>ガツ</t>
    </rPh>
    <rPh sb="96" eb="97">
      <t>ニチ</t>
    </rPh>
    <rPh sb="98" eb="100">
      <t>ヘイセイ</t>
    </rPh>
    <rPh sb="102" eb="103">
      <t>ネン</t>
    </rPh>
    <rPh sb="105" eb="106">
      <t>ガツ</t>
    </rPh>
    <rPh sb="107" eb="108">
      <t>ニチ</t>
    </rPh>
    <rPh sb="109" eb="111">
      <t>ヘイセイ</t>
    </rPh>
    <rPh sb="113" eb="114">
      <t>ネン</t>
    </rPh>
    <rPh sb="116" eb="117">
      <t>ガツ</t>
    </rPh>
    <rPh sb="119" eb="120">
      <t>ニチ</t>
    </rPh>
    <rPh sb="121" eb="123">
      <t>ヘイセイ</t>
    </rPh>
    <rPh sb="125" eb="126">
      <t>ネン</t>
    </rPh>
    <rPh sb="127" eb="128">
      <t>ガツ</t>
    </rPh>
    <rPh sb="130" eb="131">
      <t>ニチ</t>
    </rPh>
    <rPh sb="132" eb="134">
      <t>ヘイセイ</t>
    </rPh>
    <rPh sb="136" eb="137">
      <t>ネン</t>
    </rPh>
    <rPh sb="138" eb="139">
      <t>ガツ</t>
    </rPh>
    <rPh sb="141" eb="142">
      <t>ニチ</t>
    </rPh>
    <rPh sb="143" eb="145">
      <t>ヘイセイ</t>
    </rPh>
    <rPh sb="147" eb="148">
      <t>ネン</t>
    </rPh>
    <rPh sb="149" eb="150">
      <t>ガツ</t>
    </rPh>
    <rPh sb="152" eb="153">
      <t>ニチ</t>
    </rPh>
    <rPh sb="154" eb="156">
      <t>ヘイセイ</t>
    </rPh>
    <rPh sb="158" eb="159">
      <t>ネン</t>
    </rPh>
    <rPh sb="160" eb="161">
      <t>ガツ</t>
    </rPh>
    <rPh sb="163" eb="164">
      <t>ニチ</t>
    </rPh>
    <phoneticPr fontId="1"/>
  </si>
  <si>
    <t>（社）日本生物工学会</t>
    <rPh sb="1" eb="2">
      <t>シャ</t>
    </rPh>
    <rPh sb="3" eb="5">
      <t>ニホン</t>
    </rPh>
    <rPh sb="5" eb="7">
      <t>セイブツ</t>
    </rPh>
    <rPh sb="7" eb="8">
      <t>コウ</t>
    </rPh>
    <rPh sb="8" eb="10">
      <t>ガッカイ</t>
    </rPh>
    <phoneticPr fontId="1"/>
  </si>
  <si>
    <t>平成24年11月2日
平成24年11月19日
平成24年11月26日</t>
    <rPh sb="0" eb="2">
      <t>ヘイセイ</t>
    </rPh>
    <rPh sb="4" eb="5">
      <t>ネン</t>
    </rPh>
    <rPh sb="7" eb="8">
      <t>ガツ</t>
    </rPh>
    <rPh sb="9" eb="10">
      <t>ニチ</t>
    </rPh>
    <rPh sb="11" eb="13">
      <t>ヘイセイ</t>
    </rPh>
    <rPh sb="15" eb="16">
      <t>ネン</t>
    </rPh>
    <rPh sb="18" eb="19">
      <t>ガツ</t>
    </rPh>
    <rPh sb="21" eb="22">
      <t>ニチ</t>
    </rPh>
    <rPh sb="23" eb="25">
      <t>ヘイセイ</t>
    </rPh>
    <rPh sb="27" eb="28">
      <t>ネン</t>
    </rPh>
    <rPh sb="30" eb="31">
      <t>ガツ</t>
    </rPh>
    <rPh sb="33" eb="34">
      <t>ニチ</t>
    </rPh>
    <phoneticPr fontId="1"/>
  </si>
  <si>
    <t>（社）日本畜産学会</t>
    <rPh sb="1" eb="2">
      <t>シャ</t>
    </rPh>
    <rPh sb="3" eb="5">
      <t>ニホン</t>
    </rPh>
    <rPh sb="5" eb="7">
      <t>チクサン</t>
    </rPh>
    <rPh sb="7" eb="9">
      <t>ガッカイ</t>
    </rPh>
    <phoneticPr fontId="7"/>
  </si>
  <si>
    <t>公益社団法人日本畜産学会</t>
  </si>
  <si>
    <t>図書購入代</t>
    <rPh sb="0" eb="2">
      <t>トショ</t>
    </rPh>
    <rPh sb="2" eb="4">
      <t>コウニュウ</t>
    </rPh>
    <rPh sb="4" eb="5">
      <t>ダイ</t>
    </rPh>
    <phoneticPr fontId="1"/>
  </si>
  <si>
    <t>平成24年6月22日
平成24年6月29日
平成24年8月10日
平成24年10月19日
平成24年11月9日
平成25年1月18日
平成25年1月25日
平成25年2月8日
平成25年3月1日
平成25年3月8日
平成25年3月18日
平成25年3月29日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40" eb="41">
      <t>ガツ</t>
    </rPh>
    <rPh sb="43" eb="44">
      <t>ニチ</t>
    </rPh>
    <rPh sb="45" eb="47">
      <t>ヘイセイ</t>
    </rPh>
    <rPh sb="49" eb="50">
      <t>ネン</t>
    </rPh>
    <rPh sb="52" eb="53">
      <t>ガツ</t>
    </rPh>
    <rPh sb="54" eb="55">
      <t>ニチ</t>
    </rPh>
    <rPh sb="56" eb="58">
      <t>ヘイセイ</t>
    </rPh>
    <rPh sb="60" eb="61">
      <t>ネン</t>
    </rPh>
    <rPh sb="62" eb="63">
      <t>ガツ</t>
    </rPh>
    <rPh sb="65" eb="66">
      <t>ニチ</t>
    </rPh>
    <rPh sb="67" eb="69">
      <t>ヘイセイ</t>
    </rPh>
    <rPh sb="71" eb="72">
      <t>ネン</t>
    </rPh>
    <rPh sb="73" eb="74">
      <t>ガツ</t>
    </rPh>
    <rPh sb="76" eb="77">
      <t>ニチ</t>
    </rPh>
    <rPh sb="78" eb="80">
      <t>ヘイセイ</t>
    </rPh>
    <rPh sb="82" eb="83">
      <t>ネン</t>
    </rPh>
    <rPh sb="84" eb="85">
      <t>ガツ</t>
    </rPh>
    <rPh sb="86" eb="87">
      <t>ニチ</t>
    </rPh>
    <rPh sb="88" eb="90">
      <t>ヘイセイ</t>
    </rPh>
    <rPh sb="92" eb="93">
      <t>ネン</t>
    </rPh>
    <rPh sb="94" eb="95">
      <t>ガツ</t>
    </rPh>
    <rPh sb="96" eb="97">
      <t>ニチ</t>
    </rPh>
    <rPh sb="98" eb="100">
      <t>ヘイセイ</t>
    </rPh>
    <rPh sb="102" eb="103">
      <t>ネン</t>
    </rPh>
    <rPh sb="104" eb="105">
      <t>ガツ</t>
    </rPh>
    <rPh sb="106" eb="107">
      <t>ニチ</t>
    </rPh>
    <rPh sb="108" eb="110">
      <t>ヘイセイ</t>
    </rPh>
    <rPh sb="112" eb="113">
      <t>ネン</t>
    </rPh>
    <rPh sb="114" eb="115">
      <t>ガツ</t>
    </rPh>
    <rPh sb="117" eb="118">
      <t>ニチ</t>
    </rPh>
    <rPh sb="119" eb="121">
      <t>ヘイセイ</t>
    </rPh>
    <rPh sb="123" eb="124">
      <t>ネン</t>
    </rPh>
    <rPh sb="125" eb="126">
      <t>ガツ</t>
    </rPh>
    <rPh sb="128" eb="129">
      <t>ニチ</t>
    </rPh>
    <phoneticPr fontId="1"/>
  </si>
  <si>
    <t>（社）日本畜産学会</t>
    <rPh sb="1" eb="2">
      <t>シャ</t>
    </rPh>
    <rPh sb="3" eb="5">
      <t>ニホン</t>
    </rPh>
    <rPh sb="5" eb="7">
      <t>チクサン</t>
    </rPh>
    <rPh sb="7" eb="9">
      <t>ガッカイ</t>
    </rPh>
    <phoneticPr fontId="1"/>
  </si>
  <si>
    <t>平成24年12月27日
平成25年1月7日
平成25年1月11日
平成25年1月25日
平成25年2月1日
平成25年2月8日
平成25年2月15日
平成25年2月18日
平成25年2月22日
平成25年3月1日
平成25年3月8日
平成25年3月18日
平成25年3月22日</t>
    <rPh sb="0" eb="2">
      <t>ヘイセイ</t>
    </rPh>
    <rPh sb="4" eb="5">
      <t>ネン</t>
    </rPh>
    <rPh sb="7" eb="8">
      <t>ガツ</t>
    </rPh>
    <rPh sb="10" eb="11">
      <t>ニチ</t>
    </rPh>
    <rPh sb="12" eb="14">
      <t>ヘイセイ</t>
    </rPh>
    <rPh sb="16" eb="17">
      <t>ネン</t>
    </rPh>
    <rPh sb="18" eb="19">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0" eb="51">
      <t>ガツ</t>
    </rPh>
    <rPh sb="52" eb="53">
      <t>ニチ</t>
    </rPh>
    <rPh sb="54" eb="56">
      <t>ヘイセイ</t>
    </rPh>
    <rPh sb="58" eb="59">
      <t>ネン</t>
    </rPh>
    <rPh sb="60" eb="61">
      <t>ガツ</t>
    </rPh>
    <rPh sb="62" eb="63">
      <t>ニチ</t>
    </rPh>
    <rPh sb="64" eb="66">
      <t>ヘイセイ</t>
    </rPh>
    <rPh sb="68" eb="69">
      <t>ネン</t>
    </rPh>
    <rPh sb="70" eb="71">
      <t>ガツ</t>
    </rPh>
    <rPh sb="73" eb="74">
      <t>ニチ</t>
    </rPh>
    <rPh sb="75" eb="77">
      <t>ヘイセイ</t>
    </rPh>
    <rPh sb="79" eb="80">
      <t>ネン</t>
    </rPh>
    <rPh sb="81" eb="82">
      <t>ガツ</t>
    </rPh>
    <rPh sb="84" eb="85">
      <t>ニチ</t>
    </rPh>
    <rPh sb="86" eb="88">
      <t>ヘイセイ</t>
    </rPh>
    <rPh sb="90" eb="91">
      <t>ネン</t>
    </rPh>
    <rPh sb="92" eb="93">
      <t>ガツ</t>
    </rPh>
    <rPh sb="95" eb="96">
      <t>ニチ</t>
    </rPh>
    <rPh sb="97" eb="99">
      <t>ヘイセイ</t>
    </rPh>
    <rPh sb="101" eb="102">
      <t>ネン</t>
    </rPh>
    <rPh sb="103" eb="104">
      <t>ガツ</t>
    </rPh>
    <rPh sb="105" eb="106">
      <t>ニチ</t>
    </rPh>
    <rPh sb="107" eb="109">
      <t>ヘイセイ</t>
    </rPh>
    <rPh sb="111" eb="112">
      <t>ネン</t>
    </rPh>
    <rPh sb="113" eb="114">
      <t>ガツ</t>
    </rPh>
    <rPh sb="115" eb="116">
      <t>ニチ</t>
    </rPh>
    <rPh sb="117" eb="119">
      <t>ヘイセイ</t>
    </rPh>
    <rPh sb="121" eb="122">
      <t>ネン</t>
    </rPh>
    <rPh sb="123" eb="124">
      <t>ガツ</t>
    </rPh>
    <rPh sb="126" eb="127">
      <t>ニチ</t>
    </rPh>
    <rPh sb="128" eb="130">
      <t>ヘイセイ</t>
    </rPh>
    <rPh sb="132" eb="133">
      <t>ネン</t>
    </rPh>
    <rPh sb="134" eb="135">
      <t>ガツ</t>
    </rPh>
    <rPh sb="137" eb="138">
      <t>ニチ</t>
    </rPh>
    <phoneticPr fontId="1"/>
  </si>
  <si>
    <t>平成24年6月22日
平成24年6月29日
平成24年10月19日
平成25年1月18日
平成25年1月25日
平成25年3月29日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9" eb="30">
      <t>ガツ</t>
    </rPh>
    <rPh sb="32" eb="33">
      <t>ニチ</t>
    </rPh>
    <rPh sb="34" eb="36">
      <t>ヘイセイ</t>
    </rPh>
    <rPh sb="38" eb="39">
      <t>ネン</t>
    </rPh>
    <rPh sb="40" eb="41">
      <t>ガツ</t>
    </rPh>
    <rPh sb="43" eb="44">
      <t>ニチ</t>
    </rPh>
    <rPh sb="45" eb="47">
      <t>ヘイセイ</t>
    </rPh>
    <rPh sb="49" eb="50">
      <t>ネン</t>
    </rPh>
    <rPh sb="51" eb="52">
      <t>ガツ</t>
    </rPh>
    <rPh sb="54" eb="55">
      <t>ニチ</t>
    </rPh>
    <rPh sb="56" eb="58">
      <t>ヘイセイ</t>
    </rPh>
    <rPh sb="60" eb="61">
      <t>ネン</t>
    </rPh>
    <rPh sb="62" eb="63">
      <t>ガツ</t>
    </rPh>
    <rPh sb="65" eb="66">
      <t>ニチ</t>
    </rPh>
    <phoneticPr fontId="1"/>
  </si>
  <si>
    <t>（社）日本農芸化学会</t>
    <rPh sb="0" eb="3">
      <t>シャ</t>
    </rPh>
    <phoneticPr fontId="1"/>
  </si>
  <si>
    <t>公益社団法人日本農芸化学会</t>
  </si>
  <si>
    <t>平成24年7月2日
平成24年7月6日
平成24年10月12日
平成24年12月27日
平成25年2月1日
平成25年2月22日
平成25年3月8日</t>
    <rPh sb="0" eb="2">
      <t>ヘイセイ</t>
    </rPh>
    <rPh sb="4" eb="5">
      <t>ネン</t>
    </rPh>
    <rPh sb="6" eb="7">
      <t>ガツ</t>
    </rPh>
    <rPh sb="8" eb="9">
      <t>ニチ</t>
    </rPh>
    <rPh sb="10" eb="12">
      <t>ヘイセイ</t>
    </rPh>
    <rPh sb="14" eb="15">
      <t>ネン</t>
    </rPh>
    <rPh sb="16" eb="17">
      <t>ガツ</t>
    </rPh>
    <rPh sb="18" eb="19">
      <t>ニチ</t>
    </rPh>
    <rPh sb="20" eb="22">
      <t>ヘイセイ</t>
    </rPh>
    <rPh sb="24" eb="25">
      <t>ネン</t>
    </rPh>
    <rPh sb="27" eb="28">
      <t>ガツ</t>
    </rPh>
    <rPh sb="30" eb="31">
      <t>ニチ</t>
    </rPh>
    <rPh sb="32" eb="34">
      <t>ヘイセイ</t>
    </rPh>
    <rPh sb="36" eb="37">
      <t>ネン</t>
    </rPh>
    <rPh sb="39" eb="40">
      <t>ガツ</t>
    </rPh>
    <rPh sb="42" eb="43">
      <t>ニチ</t>
    </rPh>
    <rPh sb="44" eb="46">
      <t>ヘイセイ</t>
    </rPh>
    <rPh sb="48" eb="49">
      <t>ネン</t>
    </rPh>
    <rPh sb="50" eb="51">
      <t>ガツ</t>
    </rPh>
    <rPh sb="52" eb="53">
      <t>ニチ</t>
    </rPh>
    <rPh sb="54" eb="56">
      <t>ヘイセイ</t>
    </rPh>
    <rPh sb="58" eb="59">
      <t>ネン</t>
    </rPh>
    <rPh sb="60" eb="61">
      <t>ガツ</t>
    </rPh>
    <rPh sb="63" eb="64">
      <t>ニチ</t>
    </rPh>
    <rPh sb="65" eb="67">
      <t>ヘイセイ</t>
    </rPh>
    <rPh sb="69" eb="70">
      <t>ネン</t>
    </rPh>
    <rPh sb="71" eb="72">
      <t>ガツ</t>
    </rPh>
    <rPh sb="73" eb="74">
      <t>ニチ</t>
    </rPh>
    <phoneticPr fontId="1"/>
  </si>
  <si>
    <t>（社）日本農芸化学会</t>
    <rPh sb="1" eb="2">
      <t>シャ</t>
    </rPh>
    <rPh sb="3" eb="5">
      <t>ニホン</t>
    </rPh>
    <rPh sb="5" eb="7">
      <t>ノウゲイ</t>
    </rPh>
    <rPh sb="7" eb="10">
      <t>カガクカイ</t>
    </rPh>
    <phoneticPr fontId="1"/>
  </si>
  <si>
    <t>平成24年10月26日
平成25年1月25日
平成25年2月1日
平成25年2月8日
平成25年2月18日
平成25年2月22日
平成25年3月1日
平成25年3月8日
平成25年3月15日
平成25年3月18日
平成25年3月29日</t>
    <rPh sb="0" eb="2">
      <t>ヘイセイ</t>
    </rPh>
    <rPh sb="4" eb="5">
      <t>ネン</t>
    </rPh>
    <rPh sb="7" eb="8">
      <t>ガツ</t>
    </rPh>
    <rPh sb="10" eb="11">
      <t>ニチ</t>
    </rPh>
    <rPh sb="12" eb="14">
      <t>ヘイセイ</t>
    </rPh>
    <rPh sb="16" eb="17">
      <t>ネン</t>
    </rPh>
    <rPh sb="18" eb="19">
      <t>ガツ</t>
    </rPh>
    <rPh sb="21" eb="22">
      <t>ニチ</t>
    </rPh>
    <rPh sb="23" eb="25">
      <t>ヘイセイ</t>
    </rPh>
    <rPh sb="27" eb="28">
      <t>ネン</t>
    </rPh>
    <rPh sb="29" eb="30">
      <t>ガツ</t>
    </rPh>
    <rPh sb="31" eb="32">
      <t>ニチ</t>
    </rPh>
    <rPh sb="33" eb="35">
      <t>ヘイセイ</t>
    </rPh>
    <rPh sb="37" eb="38">
      <t>ネン</t>
    </rPh>
    <rPh sb="39" eb="40">
      <t>ガツ</t>
    </rPh>
    <rPh sb="41" eb="42">
      <t>ニチ</t>
    </rPh>
    <rPh sb="43" eb="45">
      <t>ヘイセイ</t>
    </rPh>
    <rPh sb="47" eb="48">
      <t>ネン</t>
    </rPh>
    <rPh sb="49" eb="50">
      <t>ガツ</t>
    </rPh>
    <rPh sb="52" eb="53">
      <t>ニチ</t>
    </rPh>
    <rPh sb="54" eb="56">
      <t>ヘイセイ</t>
    </rPh>
    <rPh sb="58" eb="59">
      <t>ネン</t>
    </rPh>
    <rPh sb="60" eb="61">
      <t>ガツ</t>
    </rPh>
    <rPh sb="63" eb="64">
      <t>ニチ</t>
    </rPh>
    <rPh sb="65" eb="67">
      <t>ヘイセイ</t>
    </rPh>
    <rPh sb="69" eb="70">
      <t>ネン</t>
    </rPh>
    <rPh sb="71" eb="72">
      <t>ガツ</t>
    </rPh>
    <rPh sb="73" eb="74">
      <t>ニチ</t>
    </rPh>
    <rPh sb="75" eb="77">
      <t>ヘイセイ</t>
    </rPh>
    <rPh sb="79" eb="80">
      <t>ネン</t>
    </rPh>
    <rPh sb="81" eb="82">
      <t>ガツ</t>
    </rPh>
    <rPh sb="83" eb="84">
      <t>ニチ</t>
    </rPh>
    <rPh sb="85" eb="87">
      <t>ヘイセイ</t>
    </rPh>
    <rPh sb="89" eb="90">
      <t>ネン</t>
    </rPh>
    <rPh sb="91" eb="92">
      <t>ガツ</t>
    </rPh>
    <rPh sb="94" eb="95">
      <t>ニチ</t>
    </rPh>
    <rPh sb="96" eb="98">
      <t>ヘイセイ</t>
    </rPh>
    <rPh sb="100" eb="101">
      <t>ネン</t>
    </rPh>
    <rPh sb="102" eb="103">
      <t>ガツ</t>
    </rPh>
    <rPh sb="105" eb="106">
      <t>ニチ</t>
    </rPh>
    <rPh sb="107" eb="109">
      <t>ヘイセイ</t>
    </rPh>
    <rPh sb="111" eb="112">
      <t>ネン</t>
    </rPh>
    <rPh sb="113" eb="114">
      <t>ガツ</t>
    </rPh>
    <rPh sb="116" eb="117">
      <t>ニチ</t>
    </rPh>
    <phoneticPr fontId="1"/>
  </si>
  <si>
    <t>平成24年7月2日
平成24年10月12日
平成24年12月27日
平成25年2月1日
平成25年3月8日</t>
    <rPh sb="0" eb="2">
      <t>ヘイセイ</t>
    </rPh>
    <rPh sb="4" eb="5">
      <t>ネン</t>
    </rPh>
    <rPh sb="6" eb="7">
      <t>ガツ</t>
    </rPh>
    <rPh sb="8" eb="9">
      <t>ニチ</t>
    </rPh>
    <rPh sb="10" eb="12">
      <t>ヘイセイ</t>
    </rPh>
    <rPh sb="14" eb="15">
      <t>ネン</t>
    </rPh>
    <rPh sb="17" eb="18">
      <t>ガツ</t>
    </rPh>
    <rPh sb="20" eb="21">
      <t>ニチ</t>
    </rPh>
    <rPh sb="22" eb="24">
      <t>ヘイセイ</t>
    </rPh>
    <rPh sb="26" eb="27">
      <t>ネン</t>
    </rPh>
    <rPh sb="29" eb="30">
      <t>ガツ</t>
    </rPh>
    <rPh sb="32" eb="33">
      <t>ニチ</t>
    </rPh>
    <rPh sb="34" eb="36">
      <t>ヘイセイ</t>
    </rPh>
    <rPh sb="38" eb="39">
      <t>ネン</t>
    </rPh>
    <rPh sb="40" eb="41">
      <t>ガツ</t>
    </rPh>
    <rPh sb="42" eb="43">
      <t>ニチ</t>
    </rPh>
    <rPh sb="44" eb="46">
      <t>ヘイセイ</t>
    </rPh>
    <rPh sb="48" eb="49">
      <t>ネン</t>
    </rPh>
    <rPh sb="50" eb="51">
      <t>ガツ</t>
    </rPh>
    <rPh sb="52" eb="53">
      <t>ニチ</t>
    </rPh>
    <phoneticPr fontId="1"/>
  </si>
  <si>
    <t>（財）日本分析センター</t>
    <rPh sb="1" eb="2">
      <t>ザイ</t>
    </rPh>
    <rPh sb="3" eb="5">
      <t>ニホン</t>
    </rPh>
    <rPh sb="5" eb="7">
      <t>ブンセキ</t>
    </rPh>
    <phoneticPr fontId="1"/>
  </si>
  <si>
    <t>公益財団法人日本分析センター</t>
  </si>
  <si>
    <t>平成24年8月24日
平成24年10月26日</t>
    <rPh sb="0" eb="2">
      <t>ヘイセイ</t>
    </rPh>
    <rPh sb="4" eb="5">
      <t>ネン</t>
    </rPh>
    <rPh sb="6" eb="7">
      <t>ガツ</t>
    </rPh>
    <rPh sb="9" eb="10">
      <t>ニチ</t>
    </rPh>
    <rPh sb="11" eb="13">
      <t>ヘイセイ</t>
    </rPh>
    <rPh sb="15" eb="16">
      <t>ネン</t>
    </rPh>
    <rPh sb="18" eb="19">
      <t>ガツ</t>
    </rPh>
    <rPh sb="21" eb="22">
      <t>ニチ</t>
    </rPh>
    <phoneticPr fontId="1"/>
  </si>
  <si>
    <t>特財</t>
    <rPh sb="0" eb="2">
      <t>トクザイ</t>
    </rPh>
    <phoneticPr fontId="1"/>
  </si>
  <si>
    <t>（社）日本分析化学会</t>
    <rPh sb="1" eb="2">
      <t>シャ</t>
    </rPh>
    <rPh sb="3" eb="5">
      <t>ニホン</t>
    </rPh>
    <rPh sb="5" eb="7">
      <t>ブンセキ</t>
    </rPh>
    <rPh sb="7" eb="10">
      <t>カガクカイ</t>
    </rPh>
    <phoneticPr fontId="1"/>
  </si>
  <si>
    <t>平成24年8月24日
平成24年11月2日
平成25年1月18日
平成25年3月1日</t>
    <rPh sb="0" eb="2">
      <t>ヘイセイ</t>
    </rPh>
    <rPh sb="4" eb="5">
      <t>ネン</t>
    </rPh>
    <rPh sb="6" eb="7">
      <t>ガツ</t>
    </rPh>
    <rPh sb="9" eb="10">
      <t>ニチ</t>
    </rPh>
    <rPh sb="11" eb="13">
      <t>ヘイセイ</t>
    </rPh>
    <rPh sb="15" eb="16">
      <t>ネン</t>
    </rPh>
    <rPh sb="18" eb="19">
      <t>ガツ</t>
    </rPh>
    <rPh sb="20" eb="21">
      <t>ニチ</t>
    </rPh>
    <rPh sb="22" eb="24">
      <t>ヘイセイ</t>
    </rPh>
    <rPh sb="26" eb="27">
      <t>ネン</t>
    </rPh>
    <rPh sb="28" eb="29">
      <t>ガツ</t>
    </rPh>
    <rPh sb="31" eb="32">
      <t>ニチ</t>
    </rPh>
    <rPh sb="33" eb="35">
      <t>ヘイセイ</t>
    </rPh>
    <rPh sb="37" eb="38">
      <t>ネン</t>
    </rPh>
    <rPh sb="39" eb="40">
      <t>ガツ</t>
    </rPh>
    <rPh sb="41" eb="42">
      <t>ニチ</t>
    </rPh>
    <phoneticPr fontId="1"/>
  </si>
  <si>
    <t>（財）農学会</t>
    <rPh sb="1" eb="2">
      <t>ザイ</t>
    </rPh>
    <rPh sb="3" eb="4">
      <t>ノウ</t>
    </rPh>
    <rPh sb="4" eb="6">
      <t>ガッカイ</t>
    </rPh>
    <phoneticPr fontId="7"/>
  </si>
  <si>
    <t>公益財団法人農学会</t>
  </si>
  <si>
    <t>共催負担金</t>
    <rPh sb="0" eb="2">
      <t>キョウサイ</t>
    </rPh>
    <rPh sb="2" eb="5">
      <t>フタンキン</t>
    </rPh>
    <phoneticPr fontId="1"/>
  </si>
  <si>
    <t>（社）農業農村工学会</t>
    <rPh sb="1" eb="2">
      <t>シャ</t>
    </rPh>
    <rPh sb="3" eb="5">
      <t>ノウギョウ</t>
    </rPh>
    <phoneticPr fontId="1"/>
  </si>
  <si>
    <t>公益社団法人農業農村工学会</t>
  </si>
  <si>
    <t>平成24年5月25日
平成24年6月1日
平成24年9月28日
平成24年10月5日
平成24年10月12日
平成24年10月19日
平成24年10月26日
平成24年11月2日
平成24年11月9日
平成24年11月26日
平成24年11月30日
平成24年12月7日
平成24年12月21日
平成24年12月27日
平成25年1月11日
平成25年2月18日
平成25年2月22日
平成25年3月1日
平成25年3月29日</t>
    <rPh sb="0" eb="2">
      <t>ヘイセイ</t>
    </rPh>
    <rPh sb="4" eb="5">
      <t>ネン</t>
    </rPh>
    <rPh sb="6" eb="7">
      <t>ガツ</t>
    </rPh>
    <rPh sb="9" eb="10">
      <t>ニチ</t>
    </rPh>
    <rPh sb="11" eb="13">
      <t>ヘイセイ</t>
    </rPh>
    <rPh sb="15" eb="16">
      <t>ネン</t>
    </rPh>
    <rPh sb="17" eb="18">
      <t>ガツ</t>
    </rPh>
    <rPh sb="19" eb="20">
      <t>ニチ</t>
    </rPh>
    <rPh sb="21" eb="23">
      <t>ヘイセイ</t>
    </rPh>
    <rPh sb="25" eb="26">
      <t>ネン</t>
    </rPh>
    <rPh sb="27" eb="28">
      <t>ガツ</t>
    </rPh>
    <rPh sb="30" eb="31">
      <t>ニチ</t>
    </rPh>
    <rPh sb="32" eb="34">
      <t>ヘイセイ</t>
    </rPh>
    <rPh sb="36" eb="37">
      <t>ネン</t>
    </rPh>
    <rPh sb="39" eb="40">
      <t>ガツ</t>
    </rPh>
    <rPh sb="41" eb="42">
      <t>ニチ</t>
    </rPh>
    <rPh sb="43" eb="45">
      <t>ヘイセイ</t>
    </rPh>
    <rPh sb="47" eb="48">
      <t>ネン</t>
    </rPh>
    <rPh sb="50" eb="51">
      <t>ガツ</t>
    </rPh>
    <rPh sb="53" eb="54">
      <t>ニチ</t>
    </rPh>
    <rPh sb="55" eb="57">
      <t>ヘイセイ</t>
    </rPh>
    <rPh sb="59" eb="60">
      <t>ネン</t>
    </rPh>
    <rPh sb="62" eb="63">
      <t>ガツ</t>
    </rPh>
    <rPh sb="65" eb="66">
      <t>ニチ</t>
    </rPh>
    <rPh sb="67" eb="69">
      <t>ヘイセイ</t>
    </rPh>
    <rPh sb="71" eb="72">
      <t>ネン</t>
    </rPh>
    <rPh sb="74" eb="75">
      <t>ガツ</t>
    </rPh>
    <rPh sb="77" eb="78">
      <t>ニチ</t>
    </rPh>
    <rPh sb="79" eb="81">
      <t>ヘイセイ</t>
    </rPh>
    <rPh sb="83" eb="84">
      <t>ネン</t>
    </rPh>
    <rPh sb="86" eb="87">
      <t>ガツ</t>
    </rPh>
    <rPh sb="88" eb="89">
      <t>ニチ</t>
    </rPh>
    <rPh sb="90" eb="92">
      <t>ヘイセイ</t>
    </rPh>
    <rPh sb="94" eb="95">
      <t>ネン</t>
    </rPh>
    <rPh sb="97" eb="98">
      <t>ガツ</t>
    </rPh>
    <rPh sb="99" eb="100">
      <t>ニチ</t>
    </rPh>
    <rPh sb="101" eb="103">
      <t>ヘイセイ</t>
    </rPh>
    <rPh sb="105" eb="106">
      <t>ネン</t>
    </rPh>
    <rPh sb="108" eb="109">
      <t>ガツ</t>
    </rPh>
    <rPh sb="111" eb="112">
      <t>ニチ</t>
    </rPh>
    <rPh sb="113" eb="115">
      <t>ヘイセイ</t>
    </rPh>
    <rPh sb="117" eb="118">
      <t>ネン</t>
    </rPh>
    <rPh sb="120" eb="121">
      <t>ガツ</t>
    </rPh>
    <rPh sb="123" eb="124">
      <t>ニチ</t>
    </rPh>
    <rPh sb="125" eb="127">
      <t>ヘイセイ</t>
    </rPh>
    <rPh sb="129" eb="130">
      <t>ネン</t>
    </rPh>
    <rPh sb="132" eb="133">
      <t>ガツ</t>
    </rPh>
    <rPh sb="134" eb="135">
      <t>ニチ</t>
    </rPh>
    <rPh sb="136" eb="138">
      <t>ヘイセイ</t>
    </rPh>
    <rPh sb="140" eb="141">
      <t>ネン</t>
    </rPh>
    <rPh sb="143" eb="144">
      <t>ガツ</t>
    </rPh>
    <rPh sb="146" eb="147">
      <t>ニチ</t>
    </rPh>
    <rPh sb="148" eb="150">
      <t>ヘイセイ</t>
    </rPh>
    <rPh sb="152" eb="153">
      <t>ネン</t>
    </rPh>
    <rPh sb="155" eb="156">
      <t>ガツ</t>
    </rPh>
    <rPh sb="158" eb="159">
      <t>ニチ</t>
    </rPh>
    <rPh sb="160" eb="162">
      <t>ヘイセイ</t>
    </rPh>
    <rPh sb="164" eb="165">
      <t>ネン</t>
    </rPh>
    <rPh sb="166" eb="167">
      <t>ガツ</t>
    </rPh>
    <rPh sb="169" eb="170">
      <t>ニチ</t>
    </rPh>
    <rPh sb="171" eb="173">
      <t>ヘイセイ</t>
    </rPh>
    <rPh sb="175" eb="176">
      <t>ネン</t>
    </rPh>
    <rPh sb="177" eb="178">
      <t>ガツ</t>
    </rPh>
    <rPh sb="180" eb="181">
      <t>ニチ</t>
    </rPh>
    <rPh sb="182" eb="184">
      <t>ヘイセイ</t>
    </rPh>
    <rPh sb="186" eb="187">
      <t>ネン</t>
    </rPh>
    <rPh sb="188" eb="189">
      <t>ガツ</t>
    </rPh>
    <rPh sb="191" eb="192">
      <t>ニチ</t>
    </rPh>
    <rPh sb="193" eb="195">
      <t>ヘイセイ</t>
    </rPh>
    <rPh sb="197" eb="198">
      <t>ネン</t>
    </rPh>
    <rPh sb="199" eb="200">
      <t>ガツ</t>
    </rPh>
    <rPh sb="201" eb="202">
      <t>ニチ</t>
    </rPh>
    <rPh sb="203" eb="205">
      <t>ヘイセイ</t>
    </rPh>
    <rPh sb="207" eb="208">
      <t>ネン</t>
    </rPh>
    <rPh sb="209" eb="210">
      <t>ガツ</t>
    </rPh>
    <rPh sb="212" eb="213">
      <t>ニチ</t>
    </rPh>
    <phoneticPr fontId="1"/>
  </si>
  <si>
    <t>（社）農業農村工学会</t>
    <rPh sb="1" eb="2">
      <t>シャ</t>
    </rPh>
    <rPh sb="3" eb="5">
      <t>ノウギョウ</t>
    </rPh>
    <rPh sb="5" eb="7">
      <t>ノウソン</t>
    </rPh>
    <rPh sb="7" eb="9">
      <t>コウガク</t>
    </rPh>
    <rPh sb="9" eb="10">
      <t>カイ</t>
    </rPh>
    <phoneticPr fontId="1"/>
  </si>
  <si>
    <t>登録者年間利用料</t>
    <rPh sb="0" eb="3">
      <t>トウロクシャ</t>
    </rPh>
    <rPh sb="3" eb="5">
      <t>ネンカン</t>
    </rPh>
    <rPh sb="5" eb="8">
      <t>リヨウリョウ</t>
    </rPh>
    <phoneticPr fontId="1"/>
  </si>
  <si>
    <t>平成24年6月18日
平成24年7月13日
平成24年8月17日
平成24年10月19日
平成24年11月9日
平成24年11月19日
平成24年11月30日
平成24年12月21日
平成24年12月27日
平成25年2月22日
平成25年3月18日
平成25年3月22日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40" eb="41">
      <t>ガツ</t>
    </rPh>
    <rPh sb="43" eb="44">
      <t>ニチ</t>
    </rPh>
    <rPh sb="45" eb="47">
      <t>ヘイセイ</t>
    </rPh>
    <rPh sb="49" eb="50">
      <t>ネン</t>
    </rPh>
    <rPh sb="52" eb="53">
      <t>ガツ</t>
    </rPh>
    <rPh sb="54" eb="55">
      <t>ニチ</t>
    </rPh>
    <rPh sb="56" eb="58">
      <t>ヘイセイ</t>
    </rPh>
    <rPh sb="60" eb="61">
      <t>ネン</t>
    </rPh>
    <rPh sb="63" eb="64">
      <t>ガツ</t>
    </rPh>
    <rPh sb="66" eb="67">
      <t>ニチ</t>
    </rPh>
    <rPh sb="68" eb="70">
      <t>ヘイセイ</t>
    </rPh>
    <rPh sb="72" eb="73">
      <t>ネン</t>
    </rPh>
    <rPh sb="75" eb="76">
      <t>ガツ</t>
    </rPh>
    <rPh sb="78" eb="79">
      <t>ニチ</t>
    </rPh>
    <rPh sb="80" eb="82">
      <t>ヘイセイ</t>
    </rPh>
    <rPh sb="84" eb="85">
      <t>ネン</t>
    </rPh>
    <rPh sb="87" eb="88">
      <t>ガツ</t>
    </rPh>
    <rPh sb="90" eb="91">
      <t>ニチ</t>
    </rPh>
    <rPh sb="92" eb="94">
      <t>ヘイセイ</t>
    </rPh>
    <rPh sb="96" eb="97">
      <t>ネン</t>
    </rPh>
    <rPh sb="99" eb="100">
      <t>ガツ</t>
    </rPh>
    <rPh sb="102" eb="103">
      <t>ニチ</t>
    </rPh>
    <rPh sb="104" eb="106">
      <t>ヘイセイ</t>
    </rPh>
    <rPh sb="108" eb="109">
      <t>ネン</t>
    </rPh>
    <rPh sb="110" eb="111">
      <t>ガツ</t>
    </rPh>
    <rPh sb="113" eb="114">
      <t>ニチ</t>
    </rPh>
    <rPh sb="115" eb="117">
      <t>ヘイセイ</t>
    </rPh>
    <rPh sb="119" eb="120">
      <t>ネン</t>
    </rPh>
    <rPh sb="121" eb="122">
      <t>ガツ</t>
    </rPh>
    <rPh sb="124" eb="125">
      <t>ニチ</t>
    </rPh>
    <rPh sb="126" eb="128">
      <t>ヘイセイ</t>
    </rPh>
    <rPh sb="130" eb="131">
      <t>ネン</t>
    </rPh>
    <rPh sb="132" eb="133">
      <t>ガツ</t>
    </rPh>
    <rPh sb="135" eb="136">
      <t>ニチ</t>
    </rPh>
    <phoneticPr fontId="1"/>
  </si>
  <si>
    <t>（社）農業農村工学会</t>
    <rPh sb="1" eb="2">
      <t>シャ</t>
    </rPh>
    <rPh sb="3" eb="5">
      <t>ノウギョウ</t>
    </rPh>
    <phoneticPr fontId="7"/>
  </si>
  <si>
    <t>平成24年6月18日
平成24年7月13日
平成24年8月31日
平成24年9月21日
平成24年10月12日
平成24年10月19日
平成24年11月19日
平成24年12月27日
平成25年1月18日
平成25年2月8日
平成25年2月22日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1" eb="52">
      <t>ガツ</t>
    </rPh>
    <rPh sb="54" eb="55">
      <t>ニチ</t>
    </rPh>
    <rPh sb="56" eb="58">
      <t>ヘイセイ</t>
    </rPh>
    <rPh sb="60" eb="61">
      <t>ネン</t>
    </rPh>
    <rPh sb="63" eb="64">
      <t>ガツ</t>
    </rPh>
    <rPh sb="66" eb="67">
      <t>ニチ</t>
    </rPh>
    <rPh sb="68" eb="70">
      <t>ヘイセイ</t>
    </rPh>
    <rPh sb="72" eb="73">
      <t>ネン</t>
    </rPh>
    <rPh sb="75" eb="76">
      <t>ガツ</t>
    </rPh>
    <rPh sb="78" eb="79">
      <t>ニチ</t>
    </rPh>
    <rPh sb="80" eb="82">
      <t>ヘイセイ</t>
    </rPh>
    <rPh sb="84" eb="85">
      <t>ネン</t>
    </rPh>
    <rPh sb="87" eb="88">
      <t>ガツ</t>
    </rPh>
    <rPh sb="90" eb="91">
      <t>ニチ</t>
    </rPh>
    <rPh sb="92" eb="94">
      <t>ヘイセイ</t>
    </rPh>
    <rPh sb="96" eb="97">
      <t>ネン</t>
    </rPh>
    <rPh sb="98" eb="99">
      <t>ガツ</t>
    </rPh>
    <rPh sb="101" eb="102">
      <t>ニチ</t>
    </rPh>
    <rPh sb="103" eb="105">
      <t>ヘイセイ</t>
    </rPh>
    <rPh sb="107" eb="108">
      <t>ネン</t>
    </rPh>
    <rPh sb="109" eb="110">
      <t>ガツ</t>
    </rPh>
    <rPh sb="111" eb="112">
      <t>ニチ</t>
    </rPh>
    <rPh sb="113" eb="115">
      <t>ヘイセイ</t>
    </rPh>
    <rPh sb="117" eb="118">
      <t>ネン</t>
    </rPh>
    <rPh sb="119" eb="120">
      <t>ガツ</t>
    </rPh>
    <rPh sb="122" eb="123">
      <t>ニチ</t>
    </rPh>
    <phoneticPr fontId="1"/>
  </si>
  <si>
    <t>（社）農業農村整備情報総合センター</t>
    <rPh sb="1" eb="2">
      <t>シャ</t>
    </rPh>
    <rPh sb="3" eb="5">
      <t>ノウギョウ</t>
    </rPh>
    <rPh sb="5" eb="7">
      <t>ノウソン</t>
    </rPh>
    <rPh sb="7" eb="9">
      <t>セイビ</t>
    </rPh>
    <rPh sb="9" eb="11">
      <t>ジョウホウ</t>
    </rPh>
    <rPh sb="11" eb="13">
      <t>ソウゴウ</t>
    </rPh>
    <phoneticPr fontId="1"/>
  </si>
  <si>
    <t>一般社団法人農業農村整備情報総合センター</t>
  </si>
  <si>
    <t>データベース登録料</t>
    <rPh sb="6" eb="9">
      <t>トウロクリョウ</t>
    </rPh>
    <phoneticPr fontId="1"/>
  </si>
  <si>
    <t>（社）農山漁村文化協会</t>
    <rPh sb="0" eb="3">
      <t>シャ</t>
    </rPh>
    <phoneticPr fontId="7"/>
  </si>
  <si>
    <t>一般社団法人農山漁村文化協会</t>
  </si>
  <si>
    <t>購読会費（年会費）</t>
    <rPh sb="0" eb="2">
      <t>コウドク</t>
    </rPh>
    <rPh sb="2" eb="4">
      <t>カイヒ</t>
    </rPh>
    <rPh sb="5" eb="8">
      <t>ネンカイヒ</t>
    </rPh>
    <phoneticPr fontId="1"/>
  </si>
  <si>
    <t>平成24年4月27日
平成24年5月25日
平成24年6月15日
平成24年8月3日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1" eb="42">
      <t>ニチ</t>
    </rPh>
    <phoneticPr fontId="1"/>
  </si>
  <si>
    <t>農文協出版物のﾃﾞｼﾞﾀﾙﾃﾞｰﾀを検索、閲覧等の利用ｻｰﾋﾞｽを受けるものであり、研究上の有益性を考慮し支出を要する。</t>
    <rPh sb="0" eb="1">
      <t>ノウ</t>
    </rPh>
    <rPh sb="1" eb="2">
      <t>ブン</t>
    </rPh>
    <rPh sb="2" eb="3">
      <t>キョウ</t>
    </rPh>
    <rPh sb="3" eb="6">
      <t>シュッパンブツ</t>
    </rPh>
    <rPh sb="18" eb="20">
      <t>ケンサク</t>
    </rPh>
    <rPh sb="21" eb="24">
      <t>エツラントウ</t>
    </rPh>
    <rPh sb="25" eb="27">
      <t>リヨウ</t>
    </rPh>
    <rPh sb="33" eb="34">
      <t>ウ</t>
    </rPh>
    <rPh sb="42" eb="45">
      <t>ケンキュウジョウ</t>
    </rPh>
    <rPh sb="46" eb="49">
      <t>ユウエキセイ</t>
    </rPh>
    <rPh sb="50" eb="52">
      <t>コウリョ</t>
    </rPh>
    <rPh sb="53" eb="55">
      <t>シシュツ</t>
    </rPh>
    <rPh sb="56" eb="57">
      <t>ヨウ</t>
    </rPh>
    <phoneticPr fontId="7"/>
  </si>
  <si>
    <t>（社）福岡経営者労働福祉協会</t>
    <rPh sb="1" eb="2">
      <t>シャ</t>
    </rPh>
    <rPh sb="3" eb="5">
      <t>フクオカ</t>
    </rPh>
    <rPh sb="5" eb="7">
      <t>ケイエイ</t>
    </rPh>
    <rPh sb="7" eb="8">
      <t>シャ</t>
    </rPh>
    <rPh sb="8" eb="10">
      <t>ロウドウ</t>
    </rPh>
    <rPh sb="10" eb="12">
      <t>フクシ</t>
    </rPh>
    <rPh sb="12" eb="14">
      <t>キョウカイ</t>
    </rPh>
    <phoneticPr fontId="1"/>
  </si>
  <si>
    <t>社団法人福岡経営者労働福祉協会</t>
    <phoneticPr fontId="1"/>
  </si>
  <si>
    <t>平成24年8月17日
平成24年8月24日
平成24年9月14日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phoneticPr fontId="1"/>
  </si>
  <si>
    <t>（社）ボイラ・クレーン安全協会</t>
  </si>
  <si>
    <t>平成24年4月27日
平成24年5月16日
平成24年5月31日
平成24年6月8日
平成24年6月22日
平成24年10月26日
平成25年1月11日
平成25年1月25日
平成25年2月15日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1" eb="42">
      <t>ニチ</t>
    </rPh>
    <rPh sb="43" eb="45">
      <t>ヘイセイ</t>
    </rPh>
    <rPh sb="47" eb="48">
      <t>ネン</t>
    </rPh>
    <rPh sb="49" eb="50">
      <t>ガツ</t>
    </rPh>
    <rPh sb="52" eb="53">
      <t>ニチ</t>
    </rPh>
    <rPh sb="54" eb="56">
      <t>ヘイセイ</t>
    </rPh>
    <rPh sb="58" eb="59">
      <t>ネン</t>
    </rPh>
    <rPh sb="61" eb="62">
      <t>ガツ</t>
    </rPh>
    <rPh sb="64" eb="65">
      <t>ニチ</t>
    </rPh>
    <rPh sb="66" eb="68">
      <t>ヘイセイ</t>
    </rPh>
    <rPh sb="70" eb="71">
      <t>ネン</t>
    </rPh>
    <rPh sb="72" eb="73">
      <t>ガツ</t>
    </rPh>
    <rPh sb="75" eb="76">
      <t>ニチ</t>
    </rPh>
    <rPh sb="77" eb="79">
      <t>ヘイセイ</t>
    </rPh>
    <rPh sb="81" eb="82">
      <t>ネン</t>
    </rPh>
    <rPh sb="83" eb="84">
      <t>ガツ</t>
    </rPh>
    <rPh sb="86" eb="87">
      <t>ニチ</t>
    </rPh>
    <rPh sb="88" eb="90">
      <t>ヘイセイ</t>
    </rPh>
    <rPh sb="92" eb="93">
      <t>ネン</t>
    </rPh>
    <rPh sb="94" eb="95">
      <t>ガツ</t>
    </rPh>
    <rPh sb="97" eb="98">
      <t>ニチ</t>
    </rPh>
    <phoneticPr fontId="1"/>
  </si>
  <si>
    <t>（財）放射線影響協会</t>
    <rPh sb="1" eb="2">
      <t>ザイ</t>
    </rPh>
    <rPh sb="3" eb="6">
      <t>ホウシャセン</t>
    </rPh>
    <rPh sb="6" eb="8">
      <t>エイキョウ</t>
    </rPh>
    <rPh sb="8" eb="10">
      <t>キョウカイ</t>
    </rPh>
    <phoneticPr fontId="1"/>
  </si>
  <si>
    <t>放射線管理記録引渡経費</t>
    <rPh sb="0" eb="3">
      <t>ホウシャセン</t>
    </rPh>
    <rPh sb="3" eb="5">
      <t>カンリ</t>
    </rPh>
    <rPh sb="5" eb="7">
      <t>キロク</t>
    </rPh>
    <rPh sb="7" eb="9">
      <t>ヒキワタ</t>
    </rPh>
    <rPh sb="9" eb="11">
      <t>ケイヒ</t>
    </rPh>
    <phoneticPr fontId="1"/>
  </si>
  <si>
    <t>経済産業省</t>
    <rPh sb="0" eb="2">
      <t>ケイザイ</t>
    </rPh>
    <rPh sb="2" eb="5">
      <t>サンギョウショウ</t>
    </rPh>
    <phoneticPr fontId="1"/>
  </si>
  <si>
    <t>情報処理推進機構</t>
    <phoneticPr fontId="1"/>
  </si>
  <si>
    <t>財団法人経済産業調査会</t>
    <rPh sb="0" eb="2">
      <t>ザイダン</t>
    </rPh>
    <rPh sb="2" eb="4">
      <t>ホウジン</t>
    </rPh>
    <rPh sb="4" eb="6">
      <t>ケイザイ</t>
    </rPh>
    <rPh sb="6" eb="8">
      <t>サンギョウ</t>
    </rPh>
    <rPh sb="8" eb="11">
      <t>チョウサカイ</t>
    </rPh>
    <phoneticPr fontId="1"/>
  </si>
  <si>
    <t>一般財団法人経済産業調査会</t>
  </si>
  <si>
    <t>普通会員費
（法人会費、年会費）</t>
    <rPh sb="0" eb="2">
      <t>フツウ</t>
    </rPh>
    <rPh sb="2" eb="4">
      <t>カイイン</t>
    </rPh>
    <rPh sb="4" eb="5">
      <t>ヒ</t>
    </rPh>
    <rPh sb="7" eb="9">
      <t>ホウジン</t>
    </rPh>
    <rPh sb="9" eb="11">
      <t>カイヒ</t>
    </rPh>
    <rPh sb="12" eb="15">
      <t>ネンカイヒ</t>
    </rPh>
    <phoneticPr fontId="1"/>
  </si>
  <si>
    <t>「経済産業公報」、「リーチレター」、「経済産業統計」等による経済産業に関する正確な情報を迅速に収集することを目的とする。経済産業に関する市場、貿易、産業等の最新の動向を収集することは、事業全般の成果向上及び事業方針の検討に必要不可欠であるため。</t>
    <phoneticPr fontId="1"/>
  </si>
  <si>
    <t>社団法人日本内部監査協会</t>
    <rPh sb="0" eb="2">
      <t>シャダン</t>
    </rPh>
    <rPh sb="2" eb="4">
      <t>ホウジン</t>
    </rPh>
    <rPh sb="4" eb="6">
      <t>ニホン</t>
    </rPh>
    <rPh sb="6" eb="8">
      <t>ナイブ</t>
    </rPh>
    <rPh sb="8" eb="10">
      <t>カンサ</t>
    </rPh>
    <rPh sb="10" eb="12">
      <t>キョウカイ</t>
    </rPh>
    <phoneticPr fontId="1"/>
  </si>
  <si>
    <t>正会員
（法人会費、年会費）</t>
    <rPh sb="0" eb="3">
      <t>セイカイイン</t>
    </rPh>
    <rPh sb="5" eb="7">
      <t>ホウジン</t>
    </rPh>
    <rPh sb="7" eb="9">
      <t>カイヒ</t>
    </rPh>
    <rPh sb="10" eb="13">
      <t>ネンカイヒ</t>
    </rPh>
    <phoneticPr fontId="1"/>
  </si>
  <si>
    <t>国内外における内部監査の動向把握や情報収集、及び同法人が主催する研修を受講することにより、役職員の専門的能力の向上を図ることを目的とするもの。
会員限定の研修会や一般研修会への優遇参加が可能であり、配布される監査関連の研究資料等を通じて、内部監査の品質及び専門的能力の向上のためには必要不可欠であるため。</t>
    <phoneticPr fontId="1"/>
  </si>
  <si>
    <t>公益社団法人日本監査役協会</t>
    <rPh sb="0" eb="2">
      <t>コウエキ</t>
    </rPh>
    <rPh sb="2" eb="4">
      <t>シャダン</t>
    </rPh>
    <rPh sb="4" eb="6">
      <t>ホウジン</t>
    </rPh>
    <rPh sb="6" eb="8">
      <t>ニホン</t>
    </rPh>
    <rPh sb="8" eb="10">
      <t>カンサ</t>
    </rPh>
    <rPh sb="10" eb="11">
      <t>ヤク</t>
    </rPh>
    <rPh sb="11" eb="13">
      <t>キョウカイ</t>
    </rPh>
    <phoneticPr fontId="1"/>
  </si>
  <si>
    <t>監査役監査制度の動向把握や資料収集、他法人監査役との監査実務に関する情報・意見交換を図ることにより、監査役監査制度の研究・理解を深めることを目的とするもの。研修会への優遇参加や配布される監査関連資料の精読等を通じて、監査の能力及び質を向上させることは必要不可欠であるため。</t>
    <phoneticPr fontId="1"/>
  </si>
  <si>
    <t>日本貿易振興機構</t>
    <phoneticPr fontId="1"/>
  </si>
  <si>
    <t>公益財団法人海外子女教育振興財団</t>
    <phoneticPr fontId="1"/>
  </si>
  <si>
    <t>維持会費（年額）</t>
    <rPh sb="0" eb="2">
      <t>イジ</t>
    </rPh>
    <rPh sb="2" eb="4">
      <t>カイヒ</t>
    </rPh>
    <rPh sb="5" eb="7">
      <t>ネンガク</t>
    </rPh>
    <phoneticPr fontId="1"/>
  </si>
  <si>
    <t>海外駐在員に係る子女教育手当の金額算出に必要なデータの取得</t>
    <rPh sb="0" eb="2">
      <t>カイガイ</t>
    </rPh>
    <rPh sb="2" eb="5">
      <t>チュウザイイン</t>
    </rPh>
    <rPh sb="6" eb="7">
      <t>カカワ</t>
    </rPh>
    <rPh sb="8" eb="10">
      <t>シジョ</t>
    </rPh>
    <rPh sb="10" eb="12">
      <t>キョウイク</t>
    </rPh>
    <rPh sb="12" eb="14">
      <t>テアテ</t>
    </rPh>
    <rPh sb="15" eb="17">
      <t>キンガク</t>
    </rPh>
    <rPh sb="17" eb="19">
      <t>サンシュツ</t>
    </rPh>
    <rPh sb="20" eb="22">
      <t>ヒツヨウ</t>
    </rPh>
    <rPh sb="27" eb="29">
      <t>シュトク</t>
    </rPh>
    <phoneticPr fontId="1"/>
  </si>
  <si>
    <t>公益財団法人日本英語検定協会</t>
    <rPh sb="0" eb="2">
      <t>コウエキ</t>
    </rPh>
    <rPh sb="2" eb="4">
      <t>ザイダン</t>
    </rPh>
    <rPh sb="4" eb="6">
      <t>ホウジン</t>
    </rPh>
    <phoneticPr fontId="1"/>
  </si>
  <si>
    <t>公益財団法人日本英語検定協会</t>
  </si>
  <si>
    <t>BULATSテスト 　　　　　受験料（入構試験）</t>
    <rPh sb="19" eb="20">
      <t>イ</t>
    </rPh>
    <rPh sb="20" eb="21">
      <t>カマエ</t>
    </rPh>
    <rPh sb="21" eb="23">
      <t>シケン</t>
    </rPh>
    <phoneticPr fontId="1"/>
  </si>
  <si>
    <t>共催費用負担</t>
    <rPh sb="0" eb="2">
      <t>キョウサイ</t>
    </rPh>
    <rPh sb="2" eb="4">
      <t>ヒヨウ</t>
    </rPh>
    <rPh sb="4" eb="6">
      <t>フタン</t>
    </rPh>
    <phoneticPr fontId="1"/>
  </si>
  <si>
    <t>石油天然ガス・金属鉱物資源機構</t>
    <phoneticPr fontId="1"/>
  </si>
  <si>
    <t>日本監査役協会年会費</t>
  </si>
  <si>
    <t>監事に求められる機能と権限が発揮されるよう専門知識の習得を得る機会等の提供を行っており、監事の監査の実効性の向上を図り、より適切な業務運営を実施するため。</t>
    <rPh sb="0" eb="2">
      <t>カンジ</t>
    </rPh>
    <rPh sb="3" eb="4">
      <t>モト</t>
    </rPh>
    <rPh sb="8" eb="10">
      <t>キノウ</t>
    </rPh>
    <rPh sb="11" eb="13">
      <t>ケンゲン</t>
    </rPh>
    <rPh sb="14" eb="16">
      <t>ハッキ</t>
    </rPh>
    <rPh sb="21" eb="23">
      <t>センモン</t>
    </rPh>
    <rPh sb="23" eb="25">
      <t>チシキ</t>
    </rPh>
    <rPh sb="26" eb="28">
      <t>シュウトク</t>
    </rPh>
    <rPh sb="29" eb="30">
      <t>エ</t>
    </rPh>
    <rPh sb="31" eb="33">
      <t>キカイ</t>
    </rPh>
    <rPh sb="33" eb="34">
      <t>トウ</t>
    </rPh>
    <rPh sb="35" eb="37">
      <t>テイキョウ</t>
    </rPh>
    <rPh sb="38" eb="39">
      <t>オコナ</t>
    </rPh>
    <rPh sb="44" eb="46">
      <t>カンジ</t>
    </rPh>
    <rPh sb="47" eb="49">
      <t>カンサ</t>
    </rPh>
    <rPh sb="50" eb="53">
      <t>ジッコウセイ</t>
    </rPh>
    <rPh sb="54" eb="56">
      <t>コウジョウ</t>
    </rPh>
    <rPh sb="57" eb="58">
      <t>ハカ</t>
    </rPh>
    <rPh sb="62" eb="64">
      <t>テキセツ</t>
    </rPh>
    <rPh sb="65" eb="67">
      <t>ギョウム</t>
    </rPh>
    <rPh sb="67" eb="69">
      <t>ウンエイ</t>
    </rPh>
    <rPh sb="70" eb="72">
      <t>ジッシ</t>
    </rPh>
    <phoneticPr fontId="1"/>
  </si>
  <si>
    <t>公益財団法人海外子女教育財団の維持会費</t>
    <phoneticPr fontId="1"/>
  </si>
  <si>
    <t>海外に勤務する邦人等に対する教育相談、情報サービス等の提供を行っており、海外勤務生活の安心・安全を確保するため。</t>
    <rPh sb="9" eb="10">
      <t>トウ</t>
    </rPh>
    <rPh sb="11" eb="12">
      <t>タイ</t>
    </rPh>
    <rPh sb="14" eb="16">
      <t>キョウイク</t>
    </rPh>
    <rPh sb="16" eb="18">
      <t>ソウダン</t>
    </rPh>
    <rPh sb="19" eb="21">
      <t>ジョウホウ</t>
    </rPh>
    <rPh sb="25" eb="26">
      <t>トウ</t>
    </rPh>
    <rPh sb="30" eb="31">
      <t>オコナ</t>
    </rPh>
    <rPh sb="36" eb="38">
      <t>カイガイ</t>
    </rPh>
    <rPh sb="38" eb="40">
      <t>キンム</t>
    </rPh>
    <rPh sb="40" eb="42">
      <t>セイカツ</t>
    </rPh>
    <rPh sb="43" eb="45">
      <t>アンシン</t>
    </rPh>
    <rPh sb="46" eb="48">
      <t>アンゼン</t>
    </rPh>
    <rPh sb="49" eb="51">
      <t>カクホ</t>
    </rPh>
    <phoneticPr fontId="1"/>
  </si>
  <si>
    <t>新エネルギー・産業技術総合開発機構</t>
    <phoneticPr fontId="1"/>
  </si>
  <si>
    <t>財団法人経済産業調査会</t>
    <rPh sb="0" eb="4">
      <t>ザイダンホウジン</t>
    </rPh>
    <phoneticPr fontId="1"/>
  </si>
  <si>
    <t>定期購読料（年間）</t>
  </si>
  <si>
    <t>平成24年4月13日
平成24年4月27日</t>
    <rPh sb="0" eb="2">
      <t>ヘイセイ</t>
    </rPh>
    <rPh sb="4" eb="5">
      <t>ネン</t>
    </rPh>
    <rPh sb="6" eb="7">
      <t>ガツ</t>
    </rPh>
    <rPh sb="9" eb="10">
      <t>ニチ</t>
    </rPh>
    <rPh sb="17" eb="18">
      <t>ガツ</t>
    </rPh>
    <rPh sb="20" eb="21">
      <t>ニチ</t>
    </rPh>
    <phoneticPr fontId="1"/>
  </si>
  <si>
    <t>経済産業施策や各種統計資料に基づく経済動向等に関する情報収集のため、必要部数を支出している。</t>
  </si>
  <si>
    <t>財団法人経済産業調査会</t>
    <phoneticPr fontId="1"/>
  </si>
  <si>
    <t>会費（法人会員、年会費）</t>
  </si>
  <si>
    <t>経済産業施策や各種統計資料に基づく経済動向等に関する情報収集のため。</t>
  </si>
  <si>
    <t>公益社団法人日本化学会</t>
    <rPh sb="0" eb="2">
      <t>コウエキ</t>
    </rPh>
    <rPh sb="2" eb="6">
      <t>シャダンホウジン</t>
    </rPh>
    <phoneticPr fontId="1"/>
  </si>
  <si>
    <t>一口25,000
（5口以上）</t>
    <phoneticPr fontId="1"/>
  </si>
  <si>
    <t>燃料電池及び環境分野の技術情報収集のため、論文誌のWEB閲覧無料の必要最低口数（5口）を支出している。</t>
  </si>
  <si>
    <t>財団法人水と緑の惑星保全機構</t>
    <phoneticPr fontId="1"/>
  </si>
  <si>
    <t>公益財団法人水と緑の惑星保全機構</t>
  </si>
  <si>
    <t>展示会等参加費</t>
  </si>
  <si>
    <t>社団法人日本福祉用具供給協会</t>
    <rPh sb="0" eb="4">
      <t>シャダンホウジン</t>
    </rPh>
    <phoneticPr fontId="1"/>
  </si>
  <si>
    <t>一般社団法人日本福祉用具供給協会</t>
  </si>
  <si>
    <t>会費（年会費）</t>
  </si>
  <si>
    <t>福祉用具の情報提供業務のため。</t>
  </si>
  <si>
    <t>公益財団法人日本科学技術振興財団</t>
    <rPh sb="0" eb="2">
      <t>コウエキ</t>
    </rPh>
    <rPh sb="2" eb="6">
      <t>ザイダンホウジン</t>
    </rPh>
    <phoneticPr fontId="1"/>
  </si>
  <si>
    <t>日本貿易保険</t>
    <phoneticPr fontId="1"/>
  </si>
  <si>
    <r>
      <rPr>
        <sz val="9"/>
        <rFont val="ＭＳ Ｐゴシック"/>
        <family val="3"/>
        <charset val="128"/>
      </rPr>
      <t>公益財団法人日本関税協会
東京都中央区日本橋本町３－１１－１１</t>
    </r>
    <rPh sb="0" eb="2">
      <t>コウエキ</t>
    </rPh>
    <rPh sb="2" eb="6">
      <t>ザイダンホウジン</t>
    </rPh>
    <rPh sb="6" eb="8">
      <t>ニホン</t>
    </rPh>
    <rPh sb="8" eb="10">
      <t>カンゼイ</t>
    </rPh>
    <rPh sb="10" eb="12">
      <t>キョウカイ</t>
    </rPh>
    <rPh sb="13" eb="16">
      <t>トウキョウト</t>
    </rPh>
    <rPh sb="16" eb="19">
      <t>チュウオウク</t>
    </rPh>
    <rPh sb="19" eb="22">
      <t>ニホンバシ</t>
    </rPh>
    <rPh sb="22" eb="24">
      <t>ホンマチ</t>
    </rPh>
    <phoneticPr fontId="10"/>
  </si>
  <si>
    <t>公益財団法人日本関税協会</t>
  </si>
  <si>
    <t>ゼーラム2012購入費用（貿易保険引受のための関税コード（貨物コード）の情報入手のための購入費用）。</t>
    <rPh sb="8" eb="10">
      <t>コウニュウ</t>
    </rPh>
    <rPh sb="10" eb="12">
      <t>ヒヨウ</t>
    </rPh>
    <rPh sb="13" eb="15">
      <t>ボウエキ</t>
    </rPh>
    <rPh sb="15" eb="17">
      <t>ホケン</t>
    </rPh>
    <rPh sb="17" eb="19">
      <t>ヒキウケ</t>
    </rPh>
    <rPh sb="23" eb="25">
      <t>カンゼイ</t>
    </rPh>
    <rPh sb="29" eb="31">
      <t>カモツ</t>
    </rPh>
    <rPh sb="36" eb="38">
      <t>ジョウホウ</t>
    </rPh>
    <rPh sb="38" eb="40">
      <t>ニュウシュ</t>
    </rPh>
    <rPh sb="44" eb="46">
      <t>コウニュウ</t>
    </rPh>
    <rPh sb="46" eb="48">
      <t>ヒヨウ</t>
    </rPh>
    <phoneticPr fontId="10"/>
  </si>
  <si>
    <r>
      <rPr>
        <sz val="9"/>
        <rFont val="ＭＳ Ｐゴシック"/>
        <family val="3"/>
        <charset val="128"/>
      </rPr>
      <t>公益財団法人日本監査役協会
東京都千代田区丸の内１－９－１
丸の内中央ビル１１階</t>
    </r>
    <rPh sb="0" eb="2">
      <t>コウエキ</t>
    </rPh>
    <rPh sb="2" eb="6">
      <t>ザイダンホウジン</t>
    </rPh>
    <rPh sb="14" eb="17">
      <t>トウキョウト</t>
    </rPh>
    <rPh sb="17" eb="21">
      <t>チヨダク</t>
    </rPh>
    <rPh sb="21" eb="22">
      <t>マル</t>
    </rPh>
    <rPh sb="23" eb="24">
      <t>ウチ</t>
    </rPh>
    <rPh sb="30" eb="31">
      <t>マル</t>
    </rPh>
    <rPh sb="32" eb="33">
      <t>ウチ</t>
    </rPh>
    <rPh sb="33" eb="35">
      <t>チュウオウ</t>
    </rPh>
    <rPh sb="39" eb="40">
      <t>カイ</t>
    </rPh>
    <phoneticPr fontId="1"/>
  </si>
  <si>
    <t>会費</t>
    <rPh sb="0" eb="2">
      <t>カイヒ</t>
    </rPh>
    <phoneticPr fontId="1"/>
  </si>
  <si>
    <t>同協会から提供される監査役業務に必要となる財務・関係法令・コンプライアンス等に関する調査レポートや講習会での情報等をNEXIの監査機能強化に活用しているため。</t>
  </si>
  <si>
    <t>製品評価技術基盤機構</t>
    <phoneticPr fontId="1"/>
  </si>
  <si>
    <t>（公社）日本農芸化学会</t>
    <rPh sb="1" eb="3">
      <t>コウシャ</t>
    </rPh>
    <rPh sb="4" eb="6">
      <t>ニホン</t>
    </rPh>
    <rPh sb="6" eb="8">
      <t>ノウゲイ</t>
    </rPh>
    <rPh sb="8" eb="11">
      <t>カガクカイ</t>
    </rPh>
    <phoneticPr fontId="1"/>
  </si>
  <si>
    <t xml:space="preserve">年会費
大会参加費
大会出展料
</t>
    <rPh sb="0" eb="3">
      <t>ネンカイヒ</t>
    </rPh>
    <rPh sb="4" eb="6">
      <t>タイカイ</t>
    </rPh>
    <rPh sb="6" eb="9">
      <t>サンカヒ</t>
    </rPh>
    <rPh sb="10" eb="12">
      <t>タイカイ</t>
    </rPh>
    <rPh sb="12" eb="15">
      <t>シュッテンリョウ</t>
    </rPh>
    <phoneticPr fontId="1"/>
  </si>
  <si>
    <t>10,000
50,000
136,500</t>
    <phoneticPr fontId="1"/>
  </si>
  <si>
    <t>一口10,000</t>
    <rPh sb="0" eb="2">
      <t>ヒトクチ</t>
    </rPh>
    <phoneticPr fontId="1"/>
  </si>
  <si>
    <t xml:space="preserve">  当機構が実施する生物遺伝資源の保存・提供業務には、バイオテクノロジーに関する最新の技術的情報が必要である。
  当該法人は、バイオテクノロジーに関わる企業等が幅広く加入しており、学会に参加することで効率的に生物遺伝資源の最新情報の収集及び情報発信ができるため会費を支出したもの。</t>
    <rPh sb="10" eb="12">
      <t>セイブツ</t>
    </rPh>
    <rPh sb="12" eb="14">
      <t>イデン</t>
    </rPh>
    <rPh sb="14" eb="16">
      <t>シゲン</t>
    </rPh>
    <rPh sb="43" eb="46">
      <t>ギジュツテキ</t>
    </rPh>
    <rPh sb="119" eb="120">
      <t>オヨ</t>
    </rPh>
    <phoneticPr fontId="1"/>
  </si>
  <si>
    <t>経済産業研究所</t>
    <phoneticPr fontId="1"/>
  </si>
  <si>
    <t>公益財団法人　生協総合研究所</t>
  </si>
  <si>
    <t>公益財団法人生協総合研究所</t>
  </si>
  <si>
    <t>研究会謝金</t>
    <rPh sb="0" eb="3">
      <t>ケンキュウカイ</t>
    </rPh>
    <rPh sb="3" eb="5">
      <t>シャキン</t>
    </rPh>
    <phoneticPr fontId="10"/>
  </si>
  <si>
    <t>平成24年5月14日－平成24年9月26日</t>
    <rPh sb="0" eb="2">
      <t>ヘイセイ</t>
    </rPh>
    <rPh sb="4" eb="5">
      <t>ネン</t>
    </rPh>
    <rPh sb="6" eb="7">
      <t>ガツ</t>
    </rPh>
    <rPh sb="9" eb="10">
      <t>ニチ</t>
    </rPh>
    <rPh sb="11" eb="13">
      <t>ヘイセイ</t>
    </rPh>
    <rPh sb="15" eb="16">
      <t>ネン</t>
    </rPh>
    <rPh sb="17" eb="18">
      <t>ガツ</t>
    </rPh>
    <rPh sb="20" eb="21">
      <t>ニチ</t>
    </rPh>
    <phoneticPr fontId="1"/>
  </si>
  <si>
    <t>サードセクター研究会に係る謝金5回分</t>
    <rPh sb="11" eb="12">
      <t>カカ</t>
    </rPh>
    <rPh sb="13" eb="15">
      <t>シャキン</t>
    </rPh>
    <rPh sb="16" eb="18">
      <t>カイブン</t>
    </rPh>
    <phoneticPr fontId="10"/>
  </si>
  <si>
    <t>公益社団法人　日本ｻｰﾄﾞｾｸﾀｰ経営者協会</t>
  </si>
  <si>
    <t>公益社団法人日本サードセクター経営者協会</t>
  </si>
  <si>
    <t>研究会謝金
研究会出席旅費交通費</t>
    <rPh sb="0" eb="3">
      <t>ケンキュウカイ</t>
    </rPh>
    <rPh sb="3" eb="5">
      <t>シャキン</t>
    </rPh>
    <phoneticPr fontId="10"/>
  </si>
  <si>
    <t>平成24年5月24日－平成24年8月27日</t>
    <phoneticPr fontId="1"/>
  </si>
  <si>
    <t>サードセクター研究会に係る謝金4回分及び交通費</t>
    <rPh sb="11" eb="12">
      <t>カカ</t>
    </rPh>
    <rPh sb="13" eb="15">
      <t>シャキン</t>
    </rPh>
    <rPh sb="16" eb="18">
      <t>カイブン</t>
    </rPh>
    <rPh sb="18" eb="19">
      <t>オヨ</t>
    </rPh>
    <rPh sb="20" eb="23">
      <t>コウツウヒ</t>
    </rPh>
    <phoneticPr fontId="10"/>
  </si>
  <si>
    <t>財団法人　経済産業調査会</t>
  </si>
  <si>
    <t>出向者給与支払い</t>
    <rPh sb="0" eb="3">
      <t>シュッコウシャ</t>
    </rPh>
    <rPh sb="3" eb="5">
      <t>キュウヨ</t>
    </rPh>
    <rPh sb="5" eb="7">
      <t>シハラ</t>
    </rPh>
    <phoneticPr fontId="10"/>
  </si>
  <si>
    <t>出向者給与4月分</t>
    <rPh sb="0" eb="3">
      <t>シュッコウシャ</t>
    </rPh>
    <rPh sb="3" eb="5">
      <t>キュウヨ</t>
    </rPh>
    <rPh sb="6" eb="7">
      <t>ガツ</t>
    </rPh>
    <rPh sb="7" eb="8">
      <t>ブン</t>
    </rPh>
    <phoneticPr fontId="1"/>
  </si>
  <si>
    <t>出向者給与5月分</t>
    <rPh sb="0" eb="3">
      <t>シュッコウシャ</t>
    </rPh>
    <rPh sb="3" eb="5">
      <t>キュウヨ</t>
    </rPh>
    <rPh sb="6" eb="7">
      <t>ガツ</t>
    </rPh>
    <rPh sb="7" eb="8">
      <t>ブン</t>
    </rPh>
    <phoneticPr fontId="1"/>
  </si>
  <si>
    <t>出向者給与6月分</t>
    <rPh sb="0" eb="3">
      <t>シュッコウシャ</t>
    </rPh>
    <rPh sb="3" eb="5">
      <t>キュウヨ</t>
    </rPh>
    <rPh sb="6" eb="7">
      <t>ガツ</t>
    </rPh>
    <rPh sb="7" eb="8">
      <t>ブン</t>
    </rPh>
    <phoneticPr fontId="1"/>
  </si>
  <si>
    <t>出向者給与7月分</t>
    <rPh sb="0" eb="3">
      <t>シュッコウシャ</t>
    </rPh>
    <rPh sb="3" eb="5">
      <t>キュウヨ</t>
    </rPh>
    <rPh sb="6" eb="7">
      <t>ガツ</t>
    </rPh>
    <rPh sb="7" eb="8">
      <t>ブン</t>
    </rPh>
    <phoneticPr fontId="1"/>
  </si>
  <si>
    <t>出向者給与8月分</t>
    <rPh sb="0" eb="3">
      <t>シュッコウシャ</t>
    </rPh>
    <rPh sb="3" eb="5">
      <t>キュウヨ</t>
    </rPh>
    <rPh sb="6" eb="7">
      <t>ガツ</t>
    </rPh>
    <rPh sb="7" eb="8">
      <t>ブン</t>
    </rPh>
    <phoneticPr fontId="1"/>
  </si>
  <si>
    <t>出向者給与9月分</t>
    <rPh sb="0" eb="3">
      <t>シュッコウシャ</t>
    </rPh>
    <rPh sb="3" eb="5">
      <t>キュウヨ</t>
    </rPh>
    <rPh sb="6" eb="7">
      <t>ガツ</t>
    </rPh>
    <rPh sb="7" eb="8">
      <t>ブン</t>
    </rPh>
    <phoneticPr fontId="1"/>
  </si>
  <si>
    <t>出向者給与10月分</t>
    <rPh sb="0" eb="3">
      <t>シュッコウシャ</t>
    </rPh>
    <rPh sb="3" eb="5">
      <t>キュウヨ</t>
    </rPh>
    <rPh sb="7" eb="8">
      <t>ガツ</t>
    </rPh>
    <rPh sb="8" eb="9">
      <t>ブン</t>
    </rPh>
    <phoneticPr fontId="1"/>
  </si>
  <si>
    <t>出向者給与11月分</t>
    <rPh sb="0" eb="3">
      <t>シュッコウシャ</t>
    </rPh>
    <rPh sb="3" eb="5">
      <t>キュウヨ</t>
    </rPh>
    <rPh sb="7" eb="8">
      <t>ガツ</t>
    </rPh>
    <rPh sb="8" eb="9">
      <t>ブン</t>
    </rPh>
    <phoneticPr fontId="1"/>
  </si>
  <si>
    <t>出向者給与12月分</t>
    <rPh sb="0" eb="3">
      <t>シュッコウシャ</t>
    </rPh>
    <rPh sb="3" eb="5">
      <t>キュウヨ</t>
    </rPh>
    <rPh sb="7" eb="8">
      <t>ガツ</t>
    </rPh>
    <rPh sb="8" eb="9">
      <t>ブン</t>
    </rPh>
    <phoneticPr fontId="1"/>
  </si>
  <si>
    <t>出向者給与1月分</t>
    <rPh sb="0" eb="3">
      <t>シュッコウシャ</t>
    </rPh>
    <rPh sb="3" eb="5">
      <t>キュウヨ</t>
    </rPh>
    <rPh sb="6" eb="7">
      <t>ガツ</t>
    </rPh>
    <rPh sb="7" eb="8">
      <t>ブン</t>
    </rPh>
    <phoneticPr fontId="1"/>
  </si>
  <si>
    <t>出向者給与2月分</t>
    <rPh sb="0" eb="3">
      <t>シュッコウシャ</t>
    </rPh>
    <rPh sb="3" eb="5">
      <t>キュウヨ</t>
    </rPh>
    <rPh sb="6" eb="7">
      <t>ガツ</t>
    </rPh>
    <rPh sb="7" eb="8">
      <t>ブン</t>
    </rPh>
    <phoneticPr fontId="1"/>
  </si>
  <si>
    <t>出向者給与3月分</t>
    <rPh sb="0" eb="3">
      <t>シュッコウシャ</t>
    </rPh>
    <rPh sb="3" eb="5">
      <t>キュウヨ</t>
    </rPh>
    <rPh sb="6" eb="7">
      <t>ガツ</t>
    </rPh>
    <rPh sb="7" eb="8">
      <t>ブン</t>
    </rPh>
    <phoneticPr fontId="1"/>
  </si>
  <si>
    <t>産業技術総合研究所</t>
    <phoneticPr fontId="1"/>
  </si>
  <si>
    <t>公益財団法人つくば科学万博記念財団</t>
    <rPh sb="0" eb="2">
      <t>コウエキ</t>
    </rPh>
    <rPh sb="2" eb="4">
      <t>ザイダン</t>
    </rPh>
    <rPh sb="4" eb="6">
      <t>ホウジン</t>
    </rPh>
    <phoneticPr fontId="1"/>
  </si>
  <si>
    <t>各種講習会等の参加費や受講料</t>
    <rPh sb="0" eb="2">
      <t>カクシュ</t>
    </rPh>
    <rPh sb="2" eb="5">
      <t>コウシュウカイ</t>
    </rPh>
    <rPh sb="5" eb="6">
      <t>トウ</t>
    </rPh>
    <rPh sb="7" eb="10">
      <t>サンカヒ</t>
    </rPh>
    <rPh sb="11" eb="13">
      <t>ジュコウ</t>
    </rPh>
    <rPh sb="13" eb="14">
      <t>リョウ</t>
    </rPh>
    <phoneticPr fontId="1"/>
  </si>
  <si>
    <t>平成24年7月30日－平成25年4月4日</t>
    <rPh sb="0" eb="2">
      <t>ヘイセイ</t>
    </rPh>
    <rPh sb="4" eb="5">
      <t>ネン</t>
    </rPh>
    <rPh sb="6" eb="7">
      <t>ガツ</t>
    </rPh>
    <rPh sb="9" eb="10">
      <t>ニチ</t>
    </rPh>
    <rPh sb="11" eb="13">
      <t>ヘイセイ</t>
    </rPh>
    <rPh sb="15" eb="16">
      <t>ネン</t>
    </rPh>
    <rPh sb="17" eb="18">
      <t>ガツ</t>
    </rPh>
    <rPh sb="19" eb="20">
      <t>ニチ</t>
    </rPh>
    <phoneticPr fontId="1"/>
  </si>
  <si>
    <t>公益社団法人日本化学会</t>
    <rPh sb="0" eb="8">
      <t>コウエキシャダンホウジンニホン</t>
    </rPh>
    <rPh sb="8" eb="10">
      <t>カガク</t>
    </rPh>
    <rPh sb="10" eb="11">
      <t>カイ</t>
    </rPh>
    <phoneticPr fontId="1"/>
  </si>
  <si>
    <t>学会参加費</t>
    <rPh sb="0" eb="2">
      <t>ガッカイ</t>
    </rPh>
    <rPh sb="2" eb="4">
      <t>サンカ</t>
    </rPh>
    <rPh sb="4" eb="5">
      <t>ヒ</t>
    </rPh>
    <phoneticPr fontId="1"/>
  </si>
  <si>
    <t>平成24年5月10日－平成25年4月25日</t>
    <phoneticPr fontId="1"/>
  </si>
  <si>
    <t>公益社団法人日本気象学会</t>
    <rPh sb="0" eb="2">
      <t>コウエキ</t>
    </rPh>
    <rPh sb="2" eb="4">
      <t>シャダン</t>
    </rPh>
    <rPh sb="4" eb="6">
      <t>ホウジン</t>
    </rPh>
    <rPh sb="6" eb="8">
      <t>ニホン</t>
    </rPh>
    <rPh sb="8" eb="10">
      <t>キショウ</t>
    </rPh>
    <rPh sb="10" eb="12">
      <t>ガッカイ</t>
    </rPh>
    <phoneticPr fontId="1"/>
  </si>
  <si>
    <t>平成24年6月21日－平成25年1月31日</t>
    <phoneticPr fontId="1"/>
  </si>
  <si>
    <t>公益社団法人日本材料学会</t>
    <rPh sb="0" eb="6">
      <t>コウエキシャダンホウジン</t>
    </rPh>
    <rPh sb="6" eb="8">
      <t>ニホン</t>
    </rPh>
    <rPh sb="8" eb="10">
      <t>ザイリョウ</t>
    </rPh>
    <rPh sb="10" eb="12">
      <t>ガッカイ</t>
    </rPh>
    <phoneticPr fontId="1"/>
  </si>
  <si>
    <t>平成24年6月21日－平成25年3月21日</t>
    <phoneticPr fontId="1"/>
  </si>
  <si>
    <t>論文別刷（投稿）代</t>
    <rPh sb="0" eb="2">
      <t>ロンブン</t>
    </rPh>
    <rPh sb="2" eb="3">
      <t>ベツ</t>
    </rPh>
    <rPh sb="3" eb="4">
      <t>ス</t>
    </rPh>
    <rPh sb="5" eb="7">
      <t>トウコウ</t>
    </rPh>
    <rPh sb="8" eb="9">
      <t>ダイ</t>
    </rPh>
    <phoneticPr fontId="1"/>
  </si>
  <si>
    <t>平成24年5月30日－平成24年6月20日</t>
    <phoneticPr fontId="1"/>
  </si>
  <si>
    <t>公益社団法人日本分析化学会</t>
    <rPh sb="0" eb="6">
      <t>コウエキシャダンホウジン</t>
    </rPh>
    <rPh sb="6" eb="8">
      <t>ニホン</t>
    </rPh>
    <phoneticPr fontId="1"/>
  </si>
  <si>
    <t>平成24年5月24日－平成25年3月21日</t>
    <phoneticPr fontId="1"/>
  </si>
  <si>
    <t>平成24年5月16日－平成25年3月27日</t>
    <phoneticPr fontId="1"/>
  </si>
  <si>
    <t>平成24年8月30日－平成25年1月31日</t>
    <phoneticPr fontId="1"/>
  </si>
  <si>
    <t>公益社団法人日本生化学会</t>
    <rPh sb="0" eb="2">
      <t>コウエキ</t>
    </rPh>
    <rPh sb="2" eb="4">
      <t>シャダン</t>
    </rPh>
    <rPh sb="4" eb="6">
      <t>ホウジン</t>
    </rPh>
    <phoneticPr fontId="1"/>
  </si>
  <si>
    <t>公益社団法人日本生化学会</t>
  </si>
  <si>
    <t>平成24年6月21日－平成25年3月28日</t>
    <phoneticPr fontId="1"/>
  </si>
  <si>
    <t>平成24年7月25日－平成25年2月27日</t>
    <phoneticPr fontId="1"/>
  </si>
  <si>
    <t>公益社団法人日本地球惑星科学連合</t>
    <rPh sb="0" eb="2">
      <t>コウエキ</t>
    </rPh>
    <rPh sb="2" eb="4">
      <t>シャダン</t>
    </rPh>
    <rPh sb="4" eb="6">
      <t>ホウジン</t>
    </rPh>
    <phoneticPr fontId="1"/>
  </si>
  <si>
    <t>平成24年6月21日－平成25年4月18日</t>
    <phoneticPr fontId="1"/>
  </si>
  <si>
    <t>公益社団法人日本鋳造工学会</t>
    <rPh sb="0" eb="2">
      <t>コウエキ</t>
    </rPh>
    <rPh sb="2" eb="4">
      <t>シャダン</t>
    </rPh>
    <rPh sb="4" eb="6">
      <t>ホウジン</t>
    </rPh>
    <phoneticPr fontId="1"/>
  </si>
  <si>
    <t>平成24年6月21日－平成25年4月3日</t>
    <phoneticPr fontId="1"/>
  </si>
  <si>
    <t>平成24年5月30日－平成25年4月7日</t>
    <phoneticPr fontId="1"/>
  </si>
  <si>
    <t>公益社団法人日本油化学会</t>
    <rPh sb="0" eb="6">
      <t>コウエキシャダンホウジン</t>
    </rPh>
    <phoneticPr fontId="1"/>
  </si>
  <si>
    <t>公益社団法人日本油化学会</t>
  </si>
  <si>
    <t>平成24年7月12日－平成25年1月17日</t>
    <phoneticPr fontId="1"/>
  </si>
  <si>
    <t>国所管</t>
    <phoneticPr fontId="1"/>
  </si>
  <si>
    <t>平成24年5月30日－平成24年11月28日</t>
    <phoneticPr fontId="1"/>
  </si>
  <si>
    <t>公益社団法人日本伝熱学会</t>
    <rPh sb="0" eb="2">
      <t>コウエキ</t>
    </rPh>
    <phoneticPr fontId="1"/>
  </si>
  <si>
    <t>公益社団法人日本伝熱学会</t>
  </si>
  <si>
    <t>平成24年4月26日－平成25年1月10日</t>
    <phoneticPr fontId="1"/>
  </si>
  <si>
    <t>平成24年5月31日－平成25年4月11日</t>
    <phoneticPr fontId="1"/>
  </si>
  <si>
    <t>公益財団法人国際超電導産業技術研究センター</t>
    <phoneticPr fontId="1"/>
  </si>
  <si>
    <t>平成24年11月22日－平成25年2月28日</t>
    <phoneticPr fontId="1"/>
  </si>
  <si>
    <t>公益財団法人山田科学振興財団</t>
    <phoneticPr fontId="1"/>
  </si>
  <si>
    <t>公益財団法人山田科学振興財団</t>
  </si>
  <si>
    <t>平成24年6月28日－平成24年7月12日</t>
    <phoneticPr fontId="1"/>
  </si>
  <si>
    <t>公益財団法人地球環境産業技術研究機構</t>
    <phoneticPr fontId="1"/>
  </si>
  <si>
    <t>公益財団法人地球環境産業技術研究機構</t>
  </si>
  <si>
    <t>平成24年10月25日－平成25年2月7日</t>
    <phoneticPr fontId="1"/>
  </si>
  <si>
    <t>平成24年7月25日－平成25年3月21日</t>
    <phoneticPr fontId="1"/>
  </si>
  <si>
    <t>公益社団法人応用物理学会</t>
    <phoneticPr fontId="1"/>
  </si>
  <si>
    <t>平成24年5月24日－平成25年4月25日</t>
    <phoneticPr fontId="1"/>
  </si>
  <si>
    <t>平成24年5月23日－平成25年4月17日</t>
    <phoneticPr fontId="1"/>
  </si>
  <si>
    <t>平成24年7月26日－平成24年12月27日</t>
    <phoneticPr fontId="1"/>
  </si>
  <si>
    <t>公益社団法人化学工学会</t>
    <phoneticPr fontId="1"/>
  </si>
  <si>
    <t>公益社団法人化学工学会</t>
  </si>
  <si>
    <t>平成24年6月7日－平成25年4月18日</t>
    <phoneticPr fontId="1"/>
  </si>
  <si>
    <t>公益社団法人計測自動制御学会</t>
    <phoneticPr fontId="1"/>
  </si>
  <si>
    <t>平成24年7月11日－平成25年4月18日</t>
    <phoneticPr fontId="1"/>
  </si>
  <si>
    <t>平成24年7月11日－平成25年4月4日</t>
    <phoneticPr fontId="1"/>
  </si>
  <si>
    <t>公益社団法人高分子学会</t>
    <phoneticPr fontId="1"/>
  </si>
  <si>
    <t>平成24年5月24日－平成25年4月11日</t>
    <phoneticPr fontId="1"/>
  </si>
  <si>
    <t>公益社団法人自動車技術会</t>
    <phoneticPr fontId="1"/>
  </si>
  <si>
    <t>平成24年6月21日－平成25年4月11日</t>
    <phoneticPr fontId="1"/>
  </si>
  <si>
    <t>平成24年4月25日－平成24年6月27日</t>
    <phoneticPr fontId="1"/>
  </si>
  <si>
    <t>公益社団法人精密工学会</t>
    <phoneticPr fontId="1"/>
  </si>
  <si>
    <t>平成24年5月10日－平成25年4月18日</t>
    <phoneticPr fontId="1"/>
  </si>
  <si>
    <t>公益社団法人石油学会</t>
    <phoneticPr fontId="1"/>
  </si>
  <si>
    <t>公益社団法人石油学会</t>
  </si>
  <si>
    <t>平成24年5月31日－平成24年12月6日</t>
    <phoneticPr fontId="1"/>
  </si>
  <si>
    <t>公益社団法人電気化学会</t>
    <phoneticPr fontId="1"/>
  </si>
  <si>
    <t>平成24年8月9日－平成24年12月13日</t>
    <phoneticPr fontId="1"/>
  </si>
  <si>
    <t>公益社団法人土木学会</t>
    <phoneticPr fontId="1"/>
  </si>
  <si>
    <t>公益社団法人土木学会</t>
  </si>
  <si>
    <t>平成24年9月27日－平成25年4月4日</t>
    <phoneticPr fontId="1"/>
  </si>
  <si>
    <t>公益社団法人日本アイソトープ協会</t>
    <phoneticPr fontId="1"/>
  </si>
  <si>
    <t>平成24年7月12日－平成25年1月9日</t>
    <phoneticPr fontId="1"/>
  </si>
  <si>
    <t>公益社団法人日本セラミックス協会</t>
    <phoneticPr fontId="1"/>
  </si>
  <si>
    <t>平成24年5月9日－平成25年3月13日</t>
    <phoneticPr fontId="1"/>
  </si>
  <si>
    <t>平成24年5月31日－平成24年6月21日</t>
    <phoneticPr fontId="1"/>
  </si>
  <si>
    <t>公益社団法人日本水環境学会</t>
    <phoneticPr fontId="1"/>
  </si>
  <si>
    <t>公益社団法人日本水環境学会</t>
  </si>
  <si>
    <t>平成24年10月11日－平成25年4月18日</t>
    <phoneticPr fontId="1"/>
  </si>
  <si>
    <t>公益社団法人日本生物工学会</t>
    <phoneticPr fontId="1"/>
  </si>
  <si>
    <t>平成24年6月21日－平成24年12月13日</t>
    <phoneticPr fontId="1"/>
  </si>
  <si>
    <t>公益社団法人日本騒音制御工学会</t>
    <phoneticPr fontId="1"/>
  </si>
  <si>
    <t>公益社団法人日本騒音制御工学会</t>
  </si>
  <si>
    <t>公益社団法人日本地震学会</t>
    <phoneticPr fontId="1"/>
  </si>
  <si>
    <t>公益社団法人日本地震学会</t>
  </si>
  <si>
    <t>平成24年11月8日－平成25年2月7日</t>
    <phoneticPr fontId="1"/>
  </si>
  <si>
    <t>平成24年5月23日－平成24年12月27日</t>
    <phoneticPr fontId="1"/>
  </si>
  <si>
    <t>公益社団法人日本農芸化学会</t>
    <phoneticPr fontId="1"/>
  </si>
  <si>
    <t>平成24年8月9日－平成25年4月18日</t>
    <phoneticPr fontId="1"/>
  </si>
  <si>
    <t>公益社団法人日本薬学会</t>
    <phoneticPr fontId="1"/>
  </si>
  <si>
    <t>公益社団法人日本薬学会</t>
  </si>
  <si>
    <t>平成24年9月13日－平成25年4月18日</t>
    <phoneticPr fontId="1"/>
  </si>
  <si>
    <t>人工知能学会</t>
    <phoneticPr fontId="1"/>
  </si>
  <si>
    <t>一般社団法人人工知能学会</t>
  </si>
  <si>
    <t>平成24年6月21日－平成25年4月4日</t>
    <phoneticPr fontId="1"/>
  </si>
  <si>
    <t>平成24年8月8日－平成25年4月18日</t>
    <phoneticPr fontId="1"/>
  </si>
  <si>
    <t>平成24年5月16日－平成25年4月18日</t>
    <phoneticPr fontId="1"/>
  </si>
  <si>
    <t>日本電気協会</t>
    <phoneticPr fontId="1"/>
  </si>
  <si>
    <t>一般社団法人日本電気協会</t>
  </si>
  <si>
    <t>各種研究・技術資料</t>
    <phoneticPr fontId="1"/>
  </si>
  <si>
    <t>平成24年6月20日－平成25年4月17日</t>
    <phoneticPr fontId="1"/>
  </si>
  <si>
    <t>日本内部監査協会</t>
    <phoneticPr fontId="1"/>
  </si>
  <si>
    <t>平成24年8月29日－平成24年12月26日</t>
    <phoneticPr fontId="1"/>
  </si>
  <si>
    <t>学会年会費</t>
    <rPh sb="0" eb="2">
      <t>ガッカイ</t>
    </rPh>
    <rPh sb="2" eb="5">
      <t>ネンカイヒ</t>
    </rPh>
    <phoneticPr fontId="1"/>
  </si>
  <si>
    <t>内部監査及び関連諸課題の理論・実務に関する情報収集に必要な会誌（「月刊監査研究」）の入手、内部監査担当職員の教育・養成に必要な会員向け研修の受講のため。</t>
  </si>
  <si>
    <t>平成24年6月21日－平成25年2月7日</t>
    <phoneticPr fontId="1"/>
  </si>
  <si>
    <t>平成24年7月25日－平成25年1月16日</t>
    <phoneticPr fontId="1"/>
  </si>
  <si>
    <t>中小企業基盤整備機構</t>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</si>
  <si>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</si>
  <si>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年会費</t>
    <rPh sb="0" eb="3">
      <t>ネンカイヒ</t>
    </rPh>
    <phoneticPr fontId="2"/>
  </si>
  <si>
    <t>会議出席等により監査役監査制度についての情報収集を図るとともに、会報、月刊監査役、月例部会及び研修会により監査に必要な知識習得と監査品質の向上を図るため。</t>
  </si>
  <si>
    <t>国所管</t>
    <rPh sb="0" eb="1">
      <t>クニ</t>
    </rPh>
    <rPh sb="1" eb="3">
      <t>ショカン</t>
    </rPh>
    <phoneticPr fontId="2"/>
  </si>
  <si>
    <t>財団法人　企業共済協会</t>
    <rPh sb="0" eb="2">
      <t>ザイダン</t>
    </rPh>
    <rPh sb="2" eb="4">
      <t>ホウジン</t>
    </rPh>
    <phoneticPr fontId="1"/>
  </si>
  <si>
    <t>一般財団法人企業共済協会</t>
  </si>
  <si>
    <t>経営セーフティ共済業務委託手数料、加入推進団体特別手数料</t>
    <phoneticPr fontId="1"/>
  </si>
  <si>
    <t>平成24年6月25日
平成24年6月26日
平成24年8月28日
平成24年11月27日
平成25年2月25日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40" eb="41">
      <t>ガツ</t>
    </rPh>
    <rPh sb="43" eb="44">
      <t>ニチ</t>
    </rPh>
    <rPh sb="45" eb="47">
      <t>ヘイセイ</t>
    </rPh>
    <rPh sb="49" eb="50">
      <t>ネン</t>
    </rPh>
    <rPh sb="51" eb="52">
      <t>ガツ</t>
    </rPh>
    <rPh sb="54" eb="55">
      <t>ニチ</t>
    </rPh>
    <phoneticPr fontId="1"/>
  </si>
  <si>
    <t>特財</t>
    <rPh sb="0" eb="1">
      <t>トク</t>
    </rPh>
    <rPh sb="1" eb="2">
      <t>ザイ</t>
    </rPh>
    <phoneticPr fontId="2"/>
  </si>
  <si>
    <t>小規模企業共済業務委託手数料、加入推進団体特別手数料</t>
    <phoneticPr fontId="1"/>
  </si>
  <si>
    <t>平成24年6月25日
平成24年6月28日
平成24年8月29日
平成24年11月28日
平成25年2月26日</t>
    <rPh sb="0" eb="2">
      <t>ヘイセイ</t>
    </rPh>
    <rPh sb="4" eb="5">
      <t>ネン</t>
    </rPh>
    <rPh sb="6" eb="7">
      <t>ガツ</t>
    </rPh>
    <rPh sb="9" eb="10">
      <t>ニチ</t>
    </rPh>
    <rPh sb="11" eb="13">
      <t>ヘイセイ</t>
    </rPh>
    <rPh sb="15" eb="16">
      <t>ネン</t>
    </rPh>
    <rPh sb="17" eb="18">
      <t>ガツ</t>
    </rPh>
    <rPh sb="20" eb="21">
      <t>ニチ</t>
    </rPh>
    <phoneticPr fontId="1"/>
  </si>
  <si>
    <t>公益財団法人　納税協会連合会</t>
    <rPh sb="0" eb="2">
      <t>コウエキ</t>
    </rPh>
    <rPh sb="2" eb="4">
      <t>ザイダン</t>
    </rPh>
    <rPh sb="4" eb="6">
      <t>ホウジン</t>
    </rPh>
    <rPh sb="7" eb="9">
      <t>ノウゼイ</t>
    </rPh>
    <rPh sb="9" eb="11">
      <t>キョウカイ</t>
    </rPh>
    <rPh sb="11" eb="14">
      <t>レンゴウカイ</t>
    </rPh>
    <phoneticPr fontId="2"/>
  </si>
  <si>
    <t>公益財団法人納税協会連合会</t>
  </si>
  <si>
    <t>小規模企業共済業務委託手数料</t>
  </si>
  <si>
    <t>平成24年6月28日
平成24年8月29日
平成24年11月28日
平成25年2月26日</t>
    <rPh sb="0" eb="2">
      <t>ヘイセイ</t>
    </rPh>
    <rPh sb="4" eb="5">
      <t>ネン</t>
    </rPh>
    <rPh sb="6" eb="7">
      <t>ガツ</t>
    </rPh>
    <rPh sb="9" eb="10">
      <t>ニチ</t>
    </rPh>
    <phoneticPr fontId="1"/>
  </si>
  <si>
    <t>国土交通省</t>
    <rPh sb="0" eb="2">
      <t>コクド</t>
    </rPh>
    <rPh sb="2" eb="5">
      <t>コウツウショウ</t>
    </rPh>
    <phoneticPr fontId="1"/>
  </si>
  <si>
    <t>土木研究所</t>
    <phoneticPr fontId="1"/>
  </si>
  <si>
    <t>土木学会</t>
    <rPh sb="0" eb="2">
      <t>ドボク</t>
    </rPh>
    <rPh sb="2" eb="4">
      <t>ガッカイ</t>
    </rPh>
    <phoneticPr fontId="1"/>
  </si>
  <si>
    <t>学会等参加料</t>
    <rPh sb="0" eb="2">
      <t>ガッカイ</t>
    </rPh>
    <rPh sb="2" eb="3">
      <t>トウ</t>
    </rPh>
    <rPh sb="3" eb="6">
      <t>サンカリョウ</t>
    </rPh>
    <phoneticPr fontId="1"/>
  </si>
  <si>
    <t>H24.4/12,4/27,5/11,5/30</t>
    <phoneticPr fontId="1"/>
  </si>
  <si>
    <t>H24.7/11,7/27,7/31,8/10,
8/30,9/11</t>
    <phoneticPr fontId="1"/>
  </si>
  <si>
    <t>H24.7/27,8/10,8/30</t>
    <phoneticPr fontId="1"/>
  </si>
  <si>
    <t>H24.8/27,9/7,9/11,9/25</t>
    <phoneticPr fontId="1"/>
  </si>
  <si>
    <t>H24.8/27,9/7</t>
    <phoneticPr fontId="1"/>
  </si>
  <si>
    <t>H24.10/10</t>
    <phoneticPr fontId="1"/>
  </si>
  <si>
    <t>H25.3/8,3/28,3/29</t>
    <phoneticPr fontId="1"/>
  </si>
  <si>
    <t>H25.1/16</t>
    <phoneticPr fontId="1"/>
  </si>
  <si>
    <t>H25.3/21</t>
    <phoneticPr fontId="1"/>
  </si>
  <si>
    <t>地盤工学会</t>
    <rPh sb="0" eb="2">
      <t>ジバン</t>
    </rPh>
    <rPh sb="2" eb="5">
      <t>コウガクカイ</t>
    </rPh>
    <phoneticPr fontId="1"/>
  </si>
  <si>
    <t>公益社団法人地盤工学会</t>
  </si>
  <si>
    <t>H24.4/27,5/10,5/30</t>
    <phoneticPr fontId="1"/>
  </si>
  <si>
    <t>H24.7/31,8/10,8/30</t>
    <phoneticPr fontId="1"/>
  </si>
  <si>
    <t>H25.3/11</t>
    <phoneticPr fontId="1"/>
  </si>
  <si>
    <t>砂防学会</t>
    <rPh sb="0" eb="2">
      <t>サボウ</t>
    </rPh>
    <rPh sb="2" eb="4">
      <t>ガッカイ</t>
    </rPh>
    <phoneticPr fontId="1"/>
  </si>
  <si>
    <t>公益社団法人砂防学会</t>
  </si>
  <si>
    <t>H24.6/7,6/15</t>
    <phoneticPr fontId="1"/>
  </si>
  <si>
    <t>日本コンクリート工学会</t>
    <rPh sb="0" eb="2">
      <t>ニホン</t>
    </rPh>
    <rPh sb="8" eb="11">
      <t>コウガクカイ</t>
    </rPh>
    <phoneticPr fontId="1"/>
  </si>
  <si>
    <t>公益社団法人日本コンクリート工学会</t>
  </si>
  <si>
    <t>H24.6/7,6/8,6/29</t>
    <phoneticPr fontId="1"/>
  </si>
  <si>
    <t>出展ブース借料</t>
    <rPh sb="0" eb="2">
      <t>シュッテン</t>
    </rPh>
    <rPh sb="5" eb="7">
      <t>シャクリョウ</t>
    </rPh>
    <phoneticPr fontId="1"/>
  </si>
  <si>
    <t>H24.5/30</t>
    <phoneticPr fontId="1"/>
  </si>
  <si>
    <t>日本プラントメンテナンス協会</t>
    <rPh sb="0" eb="2">
      <t>ニホン</t>
    </rPh>
    <rPh sb="12" eb="14">
      <t>キョウカイ</t>
    </rPh>
    <phoneticPr fontId="1"/>
  </si>
  <si>
    <t>H24.6/29</t>
    <phoneticPr fontId="1"/>
  </si>
  <si>
    <t>H24.12/26</t>
    <phoneticPr fontId="1"/>
  </si>
  <si>
    <t>日本綱構造協会</t>
    <rPh sb="0" eb="2">
      <t>ニホン</t>
    </rPh>
    <rPh sb="2" eb="3">
      <t>コウ</t>
    </rPh>
    <rPh sb="3" eb="5">
      <t>コウゾウ</t>
    </rPh>
    <rPh sb="5" eb="7">
      <t>キョウカイ</t>
    </rPh>
    <phoneticPr fontId="1"/>
  </si>
  <si>
    <t>一般社団法人日本鋼構造協会</t>
  </si>
  <si>
    <t>H24.10/30</t>
    <phoneticPr fontId="1"/>
  </si>
  <si>
    <t>日本材料学会</t>
    <rPh sb="0" eb="2">
      <t>ニホン</t>
    </rPh>
    <rPh sb="2" eb="4">
      <t>ザイリョウ</t>
    </rPh>
    <rPh sb="4" eb="6">
      <t>ガッカイ</t>
    </rPh>
    <phoneticPr fontId="1"/>
  </si>
  <si>
    <t>論文等別刷料</t>
    <rPh sb="0" eb="2">
      <t>ロンブン</t>
    </rPh>
    <rPh sb="2" eb="3">
      <t>トウ</t>
    </rPh>
    <rPh sb="3" eb="5">
      <t>ベツズリ</t>
    </rPh>
    <rPh sb="5" eb="6">
      <t>リョウ</t>
    </rPh>
    <phoneticPr fontId="1"/>
  </si>
  <si>
    <t>H24.11/12</t>
    <phoneticPr fontId="1"/>
  </si>
  <si>
    <t>日本地すべり学会</t>
    <rPh sb="0" eb="2">
      <t>ニホン</t>
    </rPh>
    <rPh sb="2" eb="3">
      <t>ジ</t>
    </rPh>
    <rPh sb="6" eb="8">
      <t>ガッカイ</t>
    </rPh>
    <phoneticPr fontId="1"/>
  </si>
  <si>
    <t>公益社団法人日本地すべり学会</t>
  </si>
  <si>
    <t>論文等別刷料</t>
    <rPh sb="0" eb="2">
      <t>ロンブン</t>
    </rPh>
    <rPh sb="2" eb="3">
      <t>トウ</t>
    </rPh>
    <rPh sb="3" eb="4">
      <t>ベツ</t>
    </rPh>
    <rPh sb="4" eb="5">
      <t>ス</t>
    </rPh>
    <rPh sb="5" eb="6">
      <t>リョウ</t>
    </rPh>
    <phoneticPr fontId="1"/>
  </si>
  <si>
    <t>建築研究所</t>
    <phoneticPr fontId="1"/>
  </si>
  <si>
    <t>日本コンクリート工学会</t>
  </si>
  <si>
    <t>年次大会参加費、報告会参加費、論文別刷代</t>
    <rPh sb="8" eb="11">
      <t>ホウコクカイ</t>
    </rPh>
    <rPh sb="11" eb="14">
      <t>サンカヒ</t>
    </rPh>
    <rPh sb="15" eb="17">
      <t>ロンブン</t>
    </rPh>
    <rPh sb="17" eb="19">
      <t>ベツズ</t>
    </rPh>
    <rPh sb="19" eb="20">
      <t>ダイ</t>
    </rPh>
    <phoneticPr fontId="1"/>
  </si>
  <si>
    <t>H24.6/29,7/27,11/29,2/27</t>
    <phoneticPr fontId="1"/>
  </si>
  <si>
    <t>海上技術安全研究所</t>
    <phoneticPr fontId="1"/>
  </si>
  <si>
    <t>（公社）日本監査役協会</t>
    <rPh sb="1" eb="3">
      <t>コウシャ</t>
    </rPh>
    <rPh sb="2" eb="3">
      <t>シャ</t>
    </rPh>
    <rPh sb="4" eb="6">
      <t>ニホン</t>
    </rPh>
    <rPh sb="6" eb="9">
      <t>カンサヤク</t>
    </rPh>
    <rPh sb="9" eb="11">
      <t>キョウカイ</t>
    </rPh>
    <phoneticPr fontId="1"/>
  </si>
  <si>
    <t>会費（年会費）</t>
    <phoneticPr fontId="1"/>
  </si>
  <si>
    <t>当該法人の発行する定期刊行物購読や主催する講演会等への参加により監査方法等の情報収集を行い監事監査の向上を図るため。</t>
    <phoneticPr fontId="1"/>
  </si>
  <si>
    <t>電子航法研究所</t>
    <phoneticPr fontId="1"/>
  </si>
  <si>
    <t>財団法人航空輸送技術研究センター</t>
    <rPh sb="0" eb="4">
      <t>ザイダンホウジン</t>
    </rPh>
    <rPh sb="4" eb="6">
      <t>コウクウ</t>
    </rPh>
    <rPh sb="6" eb="8">
      <t>ユソウ</t>
    </rPh>
    <rPh sb="8" eb="10">
      <t>ギジュツ</t>
    </rPh>
    <rPh sb="10" eb="12">
      <t>ケンキュウ</t>
    </rPh>
    <phoneticPr fontId="1"/>
  </si>
  <si>
    <t>法人賛助会員年会費</t>
    <rPh sb="0" eb="2">
      <t>ホウジン</t>
    </rPh>
    <rPh sb="2" eb="4">
      <t>サンジョ</t>
    </rPh>
    <rPh sb="4" eb="6">
      <t>カイイン</t>
    </rPh>
    <rPh sb="6" eb="9">
      <t>ネンカイヒ</t>
    </rPh>
    <phoneticPr fontId="1"/>
  </si>
  <si>
    <t>H24.6/21</t>
    <phoneticPr fontId="1"/>
  </si>
  <si>
    <t>鉄道建設・運輸施設整備支援機構</t>
    <phoneticPr fontId="1"/>
  </si>
  <si>
    <t>公益社団法人
土木学会</t>
    <rPh sb="0" eb="2">
      <t>コウエキ</t>
    </rPh>
    <rPh sb="2" eb="4">
      <t>シャダン</t>
    </rPh>
    <rPh sb="4" eb="6">
      <t>ホウジン</t>
    </rPh>
    <rPh sb="7" eb="9">
      <t>ドボク</t>
    </rPh>
    <rPh sb="9" eb="11">
      <t>ガッカイ</t>
    </rPh>
    <phoneticPr fontId="10"/>
  </si>
  <si>
    <t>年会費（特別会員１級Ｂ）</t>
    <rPh sb="0" eb="3">
      <t>ネンカイヒ</t>
    </rPh>
    <rPh sb="4" eb="6">
      <t>トクベツ</t>
    </rPh>
    <rPh sb="6" eb="8">
      <t>カイイン</t>
    </rPh>
    <rPh sb="9" eb="10">
      <t>キュウ</t>
    </rPh>
    <phoneticPr fontId="10"/>
  </si>
  <si>
    <t>当該学会は、土木技術全般に渡って他の機関にない調査研究や標準等の作成を行っており、機構は土木構造物の設計、施工の実施にあたり、それら成果･情報を機関誌、講演会等を通じて得ることが必要なため。</t>
    <rPh sb="0" eb="1">
      <t>トウ</t>
    </rPh>
    <rPh sb="1" eb="2">
      <t>ガイ</t>
    </rPh>
    <rPh sb="2" eb="4">
      <t>ガッカイ</t>
    </rPh>
    <rPh sb="6" eb="8">
      <t>ドボク</t>
    </rPh>
    <rPh sb="8" eb="10">
      <t>ギジュツ</t>
    </rPh>
    <rPh sb="10" eb="12">
      <t>ゼンパン</t>
    </rPh>
    <rPh sb="13" eb="14">
      <t>ワタ</t>
    </rPh>
    <rPh sb="16" eb="17">
      <t>タ</t>
    </rPh>
    <rPh sb="18" eb="20">
      <t>キカン</t>
    </rPh>
    <rPh sb="23" eb="25">
      <t>チョウサ</t>
    </rPh>
    <rPh sb="25" eb="27">
      <t>ケンキュウ</t>
    </rPh>
    <rPh sb="28" eb="31">
      <t>ヒョウジュントウ</t>
    </rPh>
    <rPh sb="32" eb="34">
      <t>サクセイ</t>
    </rPh>
    <rPh sb="35" eb="36">
      <t>オコ</t>
    </rPh>
    <rPh sb="41" eb="43">
      <t>キコウ</t>
    </rPh>
    <rPh sb="44" eb="46">
      <t>ドボク</t>
    </rPh>
    <rPh sb="46" eb="49">
      <t>コウゾウブツ</t>
    </rPh>
    <rPh sb="50" eb="52">
      <t>セッケイ</t>
    </rPh>
    <rPh sb="53" eb="55">
      <t>セコウ</t>
    </rPh>
    <rPh sb="56" eb="58">
      <t>ジッシ</t>
    </rPh>
    <rPh sb="66" eb="68">
      <t>セイカ</t>
    </rPh>
    <rPh sb="69" eb="71">
      <t>ジョウホウ</t>
    </rPh>
    <rPh sb="72" eb="75">
      <t>キカンシ</t>
    </rPh>
    <rPh sb="76" eb="78">
      <t>コウエン</t>
    </rPh>
    <rPh sb="78" eb="80">
      <t>カイトウ</t>
    </rPh>
    <rPh sb="81" eb="82">
      <t>ツウ</t>
    </rPh>
    <rPh sb="84" eb="85">
      <t>エ</t>
    </rPh>
    <rPh sb="89" eb="91">
      <t>ヒツヨウ</t>
    </rPh>
    <phoneticPr fontId="10"/>
  </si>
  <si>
    <t>公益社団法人　　　　　　　
日本監査役協会</t>
    <rPh sb="0" eb="2">
      <t>コウエキ</t>
    </rPh>
    <rPh sb="2" eb="4">
      <t>シャダン</t>
    </rPh>
    <rPh sb="4" eb="6">
      <t>ホウジン</t>
    </rPh>
    <rPh sb="14" eb="16">
      <t>ニホン</t>
    </rPh>
    <rPh sb="16" eb="18">
      <t>カンサ</t>
    </rPh>
    <rPh sb="18" eb="19">
      <t>ヤク</t>
    </rPh>
    <rPh sb="19" eb="21">
      <t>キョウカイ</t>
    </rPh>
    <phoneticPr fontId="10"/>
  </si>
  <si>
    <t>年会費（法人会員）</t>
    <rPh sb="0" eb="3">
      <t>ネンカイヒ</t>
    </rPh>
    <rPh sb="4" eb="6">
      <t>ホウジン</t>
    </rPh>
    <rPh sb="6" eb="8">
      <t>カイイン</t>
    </rPh>
    <phoneticPr fontId="10"/>
  </si>
  <si>
    <t>当該協会は、監査役の監査方法等の調査研究等を行っており、機構は監査業務を行うにあたり、それら成果･情報を機関誌、講演会等を通じて得ることが必要なため。</t>
    <rPh sb="0" eb="1">
      <t>トウ</t>
    </rPh>
    <rPh sb="1" eb="2">
      <t>ガイ</t>
    </rPh>
    <rPh sb="2" eb="4">
      <t>キョウカイ</t>
    </rPh>
    <rPh sb="6" eb="9">
      <t>カンサヤク</t>
    </rPh>
    <rPh sb="10" eb="12">
      <t>カンサ</t>
    </rPh>
    <rPh sb="12" eb="15">
      <t>ホウホウトウ</t>
    </rPh>
    <rPh sb="16" eb="18">
      <t>チョウサ</t>
    </rPh>
    <rPh sb="18" eb="21">
      <t>ケンキュウトウ</t>
    </rPh>
    <rPh sb="22" eb="23">
      <t>オコ</t>
    </rPh>
    <rPh sb="28" eb="30">
      <t>キコウ</t>
    </rPh>
    <rPh sb="31" eb="33">
      <t>カンサ</t>
    </rPh>
    <rPh sb="33" eb="35">
      <t>ギョウム</t>
    </rPh>
    <rPh sb="36" eb="37">
      <t>オコ</t>
    </rPh>
    <rPh sb="46" eb="48">
      <t>セイカ</t>
    </rPh>
    <rPh sb="49" eb="51">
      <t>ジョウホウ</t>
    </rPh>
    <rPh sb="52" eb="55">
      <t>キカンシ</t>
    </rPh>
    <rPh sb="56" eb="58">
      <t>コウエン</t>
    </rPh>
    <rPh sb="58" eb="60">
      <t>カイトウ</t>
    </rPh>
    <rPh sb="61" eb="62">
      <t>ツウ</t>
    </rPh>
    <rPh sb="64" eb="65">
      <t>エ</t>
    </rPh>
    <rPh sb="69" eb="71">
      <t>ヒツヨウ</t>
    </rPh>
    <phoneticPr fontId="10"/>
  </si>
  <si>
    <t>社団法人　　　　　　　　　　
日本トンネル技術協会</t>
    <rPh sb="0" eb="1">
      <t>シャ</t>
    </rPh>
    <rPh sb="1" eb="2">
      <t>ダン</t>
    </rPh>
    <rPh sb="2" eb="4">
      <t>ホウジン</t>
    </rPh>
    <rPh sb="15" eb="17">
      <t>ニホン</t>
    </rPh>
    <rPh sb="21" eb="23">
      <t>ギジュツ</t>
    </rPh>
    <rPh sb="23" eb="25">
      <t>キョウカイ</t>
    </rPh>
    <phoneticPr fontId="10"/>
  </si>
  <si>
    <t>一般社団法人日本トンネル技術協会</t>
  </si>
  <si>
    <t>年会費（Ｄ会員）</t>
    <rPh sb="0" eb="3">
      <t>ネンカイヒ</t>
    </rPh>
    <rPh sb="5" eb="7">
      <t>カイイン</t>
    </rPh>
    <phoneticPr fontId="10"/>
  </si>
  <si>
    <t>当該協会は、トンネル技術に特化した調査研究を行っており、機構は鉄道建設にかかるトンネルの設計、施工等の実施にあたり、それら成果･情報を機関誌、講演会等を通じて得ることが必要なため。</t>
    <rPh sb="0" eb="4">
      <t>トウガイキョウカイ</t>
    </rPh>
    <rPh sb="10" eb="12">
      <t>ギジュツ</t>
    </rPh>
    <rPh sb="13" eb="15">
      <t>トッカ</t>
    </rPh>
    <rPh sb="17" eb="19">
      <t>チョウサ</t>
    </rPh>
    <rPh sb="19" eb="21">
      <t>ケンキュウ</t>
    </rPh>
    <rPh sb="22" eb="23">
      <t>オコ</t>
    </rPh>
    <rPh sb="28" eb="30">
      <t>キコウ</t>
    </rPh>
    <rPh sb="31" eb="33">
      <t>テツドウ</t>
    </rPh>
    <rPh sb="33" eb="35">
      <t>ケンセツ</t>
    </rPh>
    <rPh sb="44" eb="46">
      <t>セッケイ</t>
    </rPh>
    <rPh sb="47" eb="50">
      <t>セコウトウ</t>
    </rPh>
    <rPh sb="51" eb="53">
      <t>ジッシ</t>
    </rPh>
    <rPh sb="61" eb="63">
      <t>セイカ</t>
    </rPh>
    <rPh sb="64" eb="66">
      <t>ジョウホウ</t>
    </rPh>
    <rPh sb="67" eb="70">
      <t>キカンシ</t>
    </rPh>
    <rPh sb="71" eb="74">
      <t>コウエンカイ</t>
    </rPh>
    <rPh sb="74" eb="75">
      <t>トウ</t>
    </rPh>
    <rPh sb="76" eb="77">
      <t>ツウ</t>
    </rPh>
    <rPh sb="79" eb="80">
      <t>エ</t>
    </rPh>
    <rPh sb="84" eb="86">
      <t>ヒツヨウ</t>
    </rPh>
    <phoneticPr fontId="10"/>
  </si>
  <si>
    <t>財団法人
経済調査会</t>
  </si>
  <si>
    <t>一般財団法人経済調査会</t>
  </si>
  <si>
    <t>定期刊行物購入
(月間積算資料他4刊行物、計6部）
本社</t>
    <rPh sb="9" eb="11">
      <t>ゲッカン</t>
    </rPh>
    <rPh sb="11" eb="13">
      <t>セキサン</t>
    </rPh>
    <rPh sb="13" eb="15">
      <t>シリョウ</t>
    </rPh>
    <rPh sb="15" eb="16">
      <t>ホカ</t>
    </rPh>
    <rPh sb="17" eb="20">
      <t>カンコウブツ</t>
    </rPh>
    <rPh sb="21" eb="22">
      <t>ケイ</t>
    </rPh>
    <rPh sb="23" eb="24">
      <t>ブ</t>
    </rPh>
    <rPh sb="26" eb="28">
      <t>ホンシャ</t>
    </rPh>
    <phoneticPr fontId="10"/>
  </si>
  <si>
    <t>H24.4/2</t>
    <phoneticPr fontId="1"/>
  </si>
  <si>
    <t>財団法人　　　　　　　　　　　　　　　　　　　　　　　　　　　　　　　　　　　　　　　　　　経済調査会</t>
    <rPh sb="0" eb="2">
      <t>ザイダン</t>
    </rPh>
    <rPh sb="2" eb="4">
      <t>ホウジン</t>
    </rPh>
    <rPh sb="46" eb="48">
      <t>ケイザイ</t>
    </rPh>
    <rPh sb="48" eb="51">
      <t>チョウサカイ</t>
    </rPh>
    <phoneticPr fontId="10"/>
  </si>
  <si>
    <t>定期刊行物購入（月刊積算資料他３刊行物、計12部）
さいたま支所</t>
    <rPh sb="0" eb="2">
      <t>テイキ</t>
    </rPh>
    <rPh sb="2" eb="5">
      <t>カンコウブツ</t>
    </rPh>
    <rPh sb="5" eb="7">
      <t>コウニュウ</t>
    </rPh>
    <rPh sb="8" eb="10">
      <t>ゲッカン</t>
    </rPh>
    <rPh sb="10" eb="12">
      <t>セキサン</t>
    </rPh>
    <rPh sb="12" eb="14">
      <t>シリョウ</t>
    </rPh>
    <rPh sb="14" eb="15">
      <t>タ</t>
    </rPh>
    <rPh sb="16" eb="19">
      <t>カンコウブツ</t>
    </rPh>
    <rPh sb="20" eb="21">
      <t>ケイ</t>
    </rPh>
    <rPh sb="23" eb="24">
      <t>ブ</t>
    </rPh>
    <rPh sb="30" eb="31">
      <t>シ</t>
    </rPh>
    <rPh sb="31" eb="32">
      <t>ショ</t>
    </rPh>
    <phoneticPr fontId="10"/>
  </si>
  <si>
    <t>定期刊行物購入（月刊積算資料他２刊行物、計10部）
西日本支社</t>
    <rPh sb="0" eb="2">
      <t>テイキ</t>
    </rPh>
    <rPh sb="2" eb="5">
      <t>カンコウブツ</t>
    </rPh>
    <rPh sb="5" eb="7">
      <t>コウニュウ</t>
    </rPh>
    <rPh sb="8" eb="10">
      <t>ゲッカン</t>
    </rPh>
    <rPh sb="10" eb="12">
      <t>セキサン</t>
    </rPh>
    <rPh sb="12" eb="14">
      <t>シリョウ</t>
    </rPh>
    <rPh sb="14" eb="15">
      <t>タ</t>
    </rPh>
    <rPh sb="16" eb="19">
      <t>カンコウブツ</t>
    </rPh>
    <rPh sb="20" eb="21">
      <t>ケイ</t>
    </rPh>
    <rPh sb="23" eb="24">
      <t>ブ</t>
    </rPh>
    <rPh sb="26" eb="27">
      <t>ニシ</t>
    </rPh>
    <rPh sb="27" eb="29">
      <t>ニホン</t>
    </rPh>
    <rPh sb="29" eb="31">
      <t>シシャ</t>
    </rPh>
    <phoneticPr fontId="10"/>
  </si>
  <si>
    <t>財団法人
経済調査会</t>
    <rPh sb="0" eb="2">
      <t>ザイダン</t>
    </rPh>
    <rPh sb="2" eb="4">
      <t>ホウジン</t>
    </rPh>
    <rPh sb="5" eb="7">
      <t>ケイザイ</t>
    </rPh>
    <rPh sb="7" eb="10">
      <t>チョウサカイ</t>
    </rPh>
    <phoneticPr fontId="10"/>
  </si>
  <si>
    <t>定期刊行物購入
月刊積算資料他
3刊行物、計55部
東京支社</t>
    <rPh sb="0" eb="2">
      <t>テイキ</t>
    </rPh>
    <rPh sb="2" eb="4">
      <t>カンコウ</t>
    </rPh>
    <rPh sb="4" eb="5">
      <t>ブツ</t>
    </rPh>
    <rPh sb="5" eb="7">
      <t>コウニュウ</t>
    </rPh>
    <rPh sb="8" eb="10">
      <t>ゲッカン</t>
    </rPh>
    <rPh sb="10" eb="11">
      <t>セキ</t>
    </rPh>
    <rPh sb="11" eb="12">
      <t>サン</t>
    </rPh>
    <rPh sb="12" eb="14">
      <t>シリョウ</t>
    </rPh>
    <rPh sb="14" eb="15">
      <t>タ</t>
    </rPh>
    <rPh sb="17" eb="20">
      <t>カンコウブツ</t>
    </rPh>
    <rPh sb="21" eb="22">
      <t>ケイ</t>
    </rPh>
    <rPh sb="24" eb="25">
      <t>ブ</t>
    </rPh>
    <rPh sb="26" eb="28">
      <t>トウキョウ</t>
    </rPh>
    <rPh sb="28" eb="30">
      <t>シシャ</t>
    </rPh>
    <phoneticPr fontId="10"/>
  </si>
  <si>
    <t>定期刊行物購入
(月間積算資料他3刊行物、計20部）
大阪支社</t>
    <rPh sb="9" eb="11">
      <t>ゲッカン</t>
    </rPh>
    <rPh sb="11" eb="13">
      <t>セキサン</t>
    </rPh>
    <rPh sb="13" eb="15">
      <t>シリョウ</t>
    </rPh>
    <rPh sb="15" eb="16">
      <t>ホカ</t>
    </rPh>
    <rPh sb="17" eb="20">
      <t>カンコウブツ</t>
    </rPh>
    <rPh sb="21" eb="22">
      <t>ケイ</t>
    </rPh>
    <rPh sb="24" eb="25">
      <t>ブ</t>
    </rPh>
    <rPh sb="27" eb="29">
      <t>オオサカ</t>
    </rPh>
    <rPh sb="29" eb="31">
      <t>シシャ</t>
    </rPh>
    <phoneticPr fontId="10"/>
  </si>
  <si>
    <t>財団法人　　　　　　　　
経済調査会</t>
    <rPh sb="0" eb="2">
      <t>ザイダン</t>
    </rPh>
    <rPh sb="2" eb="4">
      <t>ホウジン</t>
    </rPh>
    <rPh sb="13" eb="15">
      <t>ケイザイ</t>
    </rPh>
    <rPh sb="15" eb="18">
      <t>チョウサカイ</t>
    </rPh>
    <phoneticPr fontId="17"/>
  </si>
  <si>
    <t>定期刊行物購入　（月刊積算資料他　2刊行物、計14部）
北海道新幹線建設局</t>
    <rPh sb="0" eb="2">
      <t>テイキ</t>
    </rPh>
    <rPh sb="2" eb="5">
      <t>カンコウブツ</t>
    </rPh>
    <rPh sb="5" eb="7">
      <t>コウニュウ</t>
    </rPh>
    <rPh sb="9" eb="11">
      <t>ゲッカン</t>
    </rPh>
    <rPh sb="11" eb="13">
      <t>セキサン</t>
    </rPh>
    <rPh sb="13" eb="15">
      <t>シリョウ</t>
    </rPh>
    <rPh sb="15" eb="16">
      <t>タ</t>
    </rPh>
    <rPh sb="18" eb="21">
      <t>カンコウブツ</t>
    </rPh>
    <rPh sb="22" eb="23">
      <t>ケイ</t>
    </rPh>
    <rPh sb="25" eb="26">
      <t>ブ</t>
    </rPh>
    <rPh sb="28" eb="31">
      <t>ホッカイドウ</t>
    </rPh>
    <rPh sb="31" eb="34">
      <t>シンカンセン</t>
    </rPh>
    <rPh sb="34" eb="37">
      <t>ケンセツキョク</t>
    </rPh>
    <phoneticPr fontId="17"/>
  </si>
  <si>
    <t>特財</t>
    <rPh sb="0" eb="1">
      <t>トク</t>
    </rPh>
    <rPh sb="1" eb="2">
      <t>ザイ</t>
    </rPh>
    <phoneticPr fontId="17"/>
  </si>
  <si>
    <t>定期刊行物購入
（月刊積算資料他3刊行物、26部）
青森新幹線建設局</t>
    <rPh sb="26" eb="34">
      <t>アオモリキョク</t>
    </rPh>
    <phoneticPr fontId="10"/>
  </si>
  <si>
    <t>財団法人
経済調査会</t>
    <rPh sb="0" eb="2">
      <t>ザイダン</t>
    </rPh>
    <rPh sb="2" eb="4">
      <t>ホウジン</t>
    </rPh>
    <rPh sb="5" eb="7">
      <t>ケイザイ</t>
    </rPh>
    <rPh sb="7" eb="10">
      <t>チョウサカイ</t>
    </rPh>
    <phoneticPr fontId="17"/>
  </si>
  <si>
    <t>定期刊行物購入
（月刊積算資料他5刊行物、計28部）
北陸新幹線建設局</t>
    <rPh sb="0" eb="2">
      <t>テイキ</t>
    </rPh>
    <rPh sb="2" eb="5">
      <t>カンコウブツ</t>
    </rPh>
    <rPh sb="5" eb="7">
      <t>コウニュウ</t>
    </rPh>
    <rPh sb="9" eb="11">
      <t>ゲッカン</t>
    </rPh>
    <rPh sb="11" eb="13">
      <t>セキサン</t>
    </rPh>
    <rPh sb="13" eb="15">
      <t>シリョウ</t>
    </rPh>
    <rPh sb="15" eb="16">
      <t>ホカ</t>
    </rPh>
    <rPh sb="17" eb="19">
      <t>カンコウ</t>
    </rPh>
    <rPh sb="19" eb="20">
      <t>ブツ</t>
    </rPh>
    <rPh sb="21" eb="22">
      <t>ケイ</t>
    </rPh>
    <rPh sb="24" eb="25">
      <t>ブ</t>
    </rPh>
    <rPh sb="27" eb="29">
      <t>ホクリク</t>
    </rPh>
    <rPh sb="29" eb="32">
      <t>シンカンセン</t>
    </rPh>
    <rPh sb="32" eb="34">
      <t>ケンセツ</t>
    </rPh>
    <rPh sb="34" eb="35">
      <t>キョク</t>
    </rPh>
    <phoneticPr fontId="17"/>
  </si>
  <si>
    <t>国所管</t>
    <rPh sb="0" eb="1">
      <t>クニ</t>
    </rPh>
    <rPh sb="1" eb="3">
      <t>ショカン</t>
    </rPh>
    <phoneticPr fontId="17"/>
  </si>
  <si>
    <t>定期刊行物購入
(月間積算資料他4刊行物、計32部）
北陸新幹線第二建設局</t>
    <rPh sb="9" eb="11">
      <t>ゲッカン</t>
    </rPh>
    <rPh sb="11" eb="13">
      <t>セキサン</t>
    </rPh>
    <rPh sb="13" eb="15">
      <t>シリョウ</t>
    </rPh>
    <rPh sb="15" eb="16">
      <t>ホカ</t>
    </rPh>
    <rPh sb="17" eb="20">
      <t>カンコウブツ</t>
    </rPh>
    <rPh sb="21" eb="22">
      <t>ケイ</t>
    </rPh>
    <rPh sb="24" eb="25">
      <t>ブ</t>
    </rPh>
    <rPh sb="27" eb="29">
      <t>ホクリク</t>
    </rPh>
    <rPh sb="29" eb="32">
      <t>シンカンセン</t>
    </rPh>
    <rPh sb="32" eb="34">
      <t>ダイニ</t>
    </rPh>
    <rPh sb="34" eb="36">
      <t>ケンセツ</t>
    </rPh>
    <rPh sb="36" eb="37">
      <t>キョク</t>
    </rPh>
    <phoneticPr fontId="10"/>
  </si>
  <si>
    <t>財団法人
経済調査会</t>
    <rPh sb="0" eb="2">
      <t>ザイダン</t>
    </rPh>
    <rPh sb="2" eb="4">
      <t>ホウジン</t>
    </rPh>
    <rPh sb="5" eb="7">
      <t>ケイザイ</t>
    </rPh>
    <rPh sb="7" eb="9">
      <t>チョウサ</t>
    </rPh>
    <rPh sb="9" eb="10">
      <t>カイ</t>
    </rPh>
    <phoneticPr fontId="10"/>
  </si>
  <si>
    <t>定期刊行物購入（月刊積算資料他3刊行物、計22部）九州新幹線建設局</t>
    <rPh sb="0" eb="2">
      <t>テイキ</t>
    </rPh>
    <rPh sb="2" eb="4">
      <t>カンコウ</t>
    </rPh>
    <rPh sb="4" eb="5">
      <t>ブツ</t>
    </rPh>
    <rPh sb="5" eb="7">
      <t>コウニュウ</t>
    </rPh>
    <rPh sb="8" eb="10">
      <t>ゲッカン</t>
    </rPh>
    <rPh sb="10" eb="12">
      <t>セキサン</t>
    </rPh>
    <rPh sb="12" eb="14">
      <t>シリョウ</t>
    </rPh>
    <rPh sb="14" eb="15">
      <t>ホカ</t>
    </rPh>
    <rPh sb="16" eb="18">
      <t>カンコウ</t>
    </rPh>
    <rPh sb="18" eb="19">
      <t>ブツ</t>
    </rPh>
    <rPh sb="20" eb="21">
      <t>ケイ</t>
    </rPh>
    <rPh sb="23" eb="24">
      <t>ブ</t>
    </rPh>
    <rPh sb="25" eb="27">
      <t>キュウシュウ</t>
    </rPh>
    <rPh sb="27" eb="30">
      <t>シンカンセン</t>
    </rPh>
    <rPh sb="30" eb="32">
      <t>ケンセツ</t>
    </rPh>
    <rPh sb="32" eb="33">
      <t>キョク</t>
    </rPh>
    <phoneticPr fontId="10"/>
  </si>
  <si>
    <t>財団法人研友社</t>
    <rPh sb="0" eb="2">
      <t>ザイダン</t>
    </rPh>
    <rPh sb="2" eb="4">
      <t>ホウジン</t>
    </rPh>
    <rPh sb="4" eb="5">
      <t>ケン</t>
    </rPh>
    <rPh sb="5" eb="6">
      <t>ユウ</t>
    </rPh>
    <rPh sb="6" eb="7">
      <t>シャ</t>
    </rPh>
    <phoneticPr fontId="10"/>
  </si>
  <si>
    <t>一般財団法人研友社</t>
  </si>
  <si>
    <t>土木技術研修（改訂耐震設計標準）の受講</t>
    <rPh sb="0" eb="2">
      <t>ドボク</t>
    </rPh>
    <rPh sb="2" eb="4">
      <t>ギジュツ</t>
    </rPh>
    <rPh sb="4" eb="6">
      <t>ケンシュウ</t>
    </rPh>
    <rPh sb="7" eb="9">
      <t>カイテイ</t>
    </rPh>
    <rPh sb="9" eb="11">
      <t>タイシン</t>
    </rPh>
    <rPh sb="11" eb="13">
      <t>セッケイ</t>
    </rPh>
    <rPh sb="13" eb="15">
      <t>ヒョウジュン</t>
    </rPh>
    <rPh sb="17" eb="19">
      <t>ジュコウ</t>
    </rPh>
    <phoneticPr fontId="10"/>
  </si>
  <si>
    <t>H24.11/7</t>
    <phoneticPr fontId="1"/>
  </si>
  <si>
    <t>軌道技術研修（軌道構造設計・施工と保守）の受講</t>
    <rPh sb="0" eb="2">
      <t>キドウ</t>
    </rPh>
    <rPh sb="2" eb="4">
      <t>ギジュツ</t>
    </rPh>
    <rPh sb="4" eb="6">
      <t>ケンシュウ</t>
    </rPh>
    <rPh sb="7" eb="9">
      <t>キドウ</t>
    </rPh>
    <rPh sb="9" eb="11">
      <t>コウゾウ</t>
    </rPh>
    <rPh sb="11" eb="13">
      <t>セッケイ</t>
    </rPh>
    <rPh sb="14" eb="16">
      <t>セコウ</t>
    </rPh>
    <rPh sb="17" eb="19">
      <t>ホシュ</t>
    </rPh>
    <rPh sb="21" eb="23">
      <t>ジュコウ</t>
    </rPh>
    <phoneticPr fontId="10"/>
  </si>
  <si>
    <t>H25.1/25</t>
    <phoneticPr fontId="1"/>
  </si>
  <si>
    <t>公益社団法人
土木学会</t>
    <rPh sb="0" eb="2">
      <t>コウエキ</t>
    </rPh>
    <rPh sb="2" eb="4">
      <t>シャダン</t>
    </rPh>
    <rPh sb="4" eb="6">
      <t>ホウジン</t>
    </rPh>
    <rPh sb="7" eb="11">
      <t>ドボク</t>
    </rPh>
    <phoneticPr fontId="10"/>
  </si>
  <si>
    <t>2012制定コンクリート標準示方書発刊に伴う講習会の参加</t>
    <rPh sb="4" eb="6">
      <t>セイテイ</t>
    </rPh>
    <rPh sb="12" eb="14">
      <t>ヒョウジュン</t>
    </rPh>
    <rPh sb="14" eb="17">
      <t>シホウショ</t>
    </rPh>
    <rPh sb="17" eb="19">
      <t>ハッカン</t>
    </rPh>
    <rPh sb="20" eb="21">
      <t>トモナ</t>
    </rPh>
    <rPh sb="22" eb="25">
      <t>コウシュウカイ</t>
    </rPh>
    <rPh sb="26" eb="28">
      <t>サンカ</t>
    </rPh>
    <phoneticPr fontId="10"/>
  </si>
  <si>
    <t>H25.3/22</t>
    <phoneticPr fontId="1"/>
  </si>
  <si>
    <t>公益財団法人
鉄道総合技術研究所</t>
    <rPh sb="0" eb="2">
      <t>コウエキ</t>
    </rPh>
    <rPh sb="2" eb="4">
      <t>ザイダン</t>
    </rPh>
    <rPh sb="4" eb="6">
      <t>ホウジン</t>
    </rPh>
    <rPh sb="7" eb="9">
      <t>テツドウ</t>
    </rPh>
    <rPh sb="9" eb="11">
      <t>ソウゴウ</t>
    </rPh>
    <rPh sb="11" eb="13">
      <t>ギジュツ</t>
    </rPh>
    <rPh sb="13" eb="16">
      <t>ケンキュウジョ</t>
    </rPh>
    <phoneticPr fontId="10"/>
  </si>
  <si>
    <t>公益財団法人鉄道総合技術研究所</t>
  </si>
  <si>
    <t>鉄道技術開発費補助金</t>
    <rPh sb="0" eb="2">
      <t>テツドウ</t>
    </rPh>
    <rPh sb="2" eb="4">
      <t>ギジュツ</t>
    </rPh>
    <rPh sb="4" eb="7">
      <t>カイハツヒ</t>
    </rPh>
    <rPh sb="7" eb="10">
      <t>ホジョキン</t>
    </rPh>
    <phoneticPr fontId="10"/>
  </si>
  <si>
    <t>H25.4/24
（H24.4/6）</t>
    <phoneticPr fontId="10"/>
  </si>
  <si>
    <t>水資源機構</t>
    <phoneticPr fontId="1"/>
  </si>
  <si>
    <t>日本自然保護協会</t>
    <rPh sb="0" eb="2">
      <t>ニホン</t>
    </rPh>
    <rPh sb="2" eb="4">
      <t>シゼン</t>
    </rPh>
    <rPh sb="4" eb="6">
      <t>ホゴ</t>
    </rPh>
    <rPh sb="6" eb="8">
      <t>キョウカイ</t>
    </rPh>
    <phoneticPr fontId="1"/>
  </si>
  <si>
    <t>公益財団法人日本自然保護協会</t>
  </si>
  <si>
    <t>団体会員</t>
    <rPh sb="0" eb="2">
      <t>ダンタイ</t>
    </rPh>
    <rPh sb="2" eb="4">
      <t>カイイン</t>
    </rPh>
    <phoneticPr fontId="1"/>
  </si>
  <si>
    <t>H24.8/16</t>
    <phoneticPr fontId="1"/>
  </si>
  <si>
    <t>自然環境の保全に関する情報交換、人材育成等。</t>
    <rPh sb="0" eb="2">
      <t>シゼン</t>
    </rPh>
    <rPh sb="2" eb="4">
      <t>カンキョウ</t>
    </rPh>
    <rPh sb="5" eb="7">
      <t>ホゼン</t>
    </rPh>
    <rPh sb="8" eb="9">
      <t>カン</t>
    </rPh>
    <rPh sb="11" eb="13">
      <t>ジョウホウ</t>
    </rPh>
    <rPh sb="13" eb="15">
      <t>コウカン</t>
    </rPh>
    <rPh sb="16" eb="18">
      <t>ジンザイ</t>
    </rPh>
    <rPh sb="18" eb="20">
      <t>イクセイ</t>
    </rPh>
    <rPh sb="20" eb="21">
      <t>トウ</t>
    </rPh>
    <phoneticPr fontId="1"/>
  </si>
  <si>
    <t>特別会員</t>
    <rPh sb="0" eb="2">
      <t>トクベツ</t>
    </rPh>
    <rPh sb="2" eb="4">
      <t>カイイン</t>
    </rPh>
    <phoneticPr fontId="1"/>
  </si>
  <si>
    <t>H24.10/16</t>
    <phoneticPr fontId="1"/>
  </si>
  <si>
    <t>土木技術の向上等のための情報収集、人材育成等。</t>
    <rPh sb="0" eb="2">
      <t>ドボク</t>
    </rPh>
    <rPh sb="2" eb="4">
      <t>ギジュツ</t>
    </rPh>
    <rPh sb="5" eb="7">
      <t>コウジョウ</t>
    </rPh>
    <rPh sb="7" eb="8">
      <t>トウ</t>
    </rPh>
    <rPh sb="12" eb="14">
      <t>ジョウホウ</t>
    </rPh>
    <rPh sb="14" eb="16">
      <t>シュウシュウ</t>
    </rPh>
    <rPh sb="17" eb="19">
      <t>ジンザイ</t>
    </rPh>
    <rPh sb="19" eb="21">
      <t>イクセイ</t>
    </rPh>
    <rPh sb="21" eb="22">
      <t>トウ</t>
    </rPh>
    <phoneticPr fontId="1"/>
  </si>
  <si>
    <t>農業農村工学会</t>
    <rPh sb="0" eb="2">
      <t>ノウギョウ</t>
    </rPh>
    <rPh sb="2" eb="4">
      <t>ノウソン</t>
    </rPh>
    <rPh sb="4" eb="6">
      <t>コウガク</t>
    </rPh>
    <rPh sb="6" eb="7">
      <t>カイ</t>
    </rPh>
    <phoneticPr fontId="1"/>
  </si>
  <si>
    <t>賛助会員</t>
    <rPh sb="0" eb="2">
      <t>サンジョ</t>
    </rPh>
    <rPh sb="2" eb="4">
      <t>カイイン</t>
    </rPh>
    <phoneticPr fontId="1"/>
  </si>
  <si>
    <t>H24.12/14</t>
    <phoneticPr fontId="1"/>
  </si>
  <si>
    <t>農業土木に関する技術の向上等のための情報収集、人材育成</t>
    <rPh sb="0" eb="2">
      <t>ノウギョウ</t>
    </rPh>
    <rPh sb="2" eb="4">
      <t>ドボク</t>
    </rPh>
    <rPh sb="5" eb="6">
      <t>カン</t>
    </rPh>
    <rPh sb="8" eb="10">
      <t>ギジュツ</t>
    </rPh>
    <rPh sb="11" eb="13">
      <t>コウジョウ</t>
    </rPh>
    <rPh sb="13" eb="14">
      <t>トウ</t>
    </rPh>
    <rPh sb="18" eb="20">
      <t>ジョウホウ</t>
    </rPh>
    <rPh sb="20" eb="22">
      <t>シュウシュウ</t>
    </rPh>
    <rPh sb="23" eb="25">
      <t>ジンザイ</t>
    </rPh>
    <rPh sb="25" eb="27">
      <t>イクセイ</t>
    </rPh>
    <phoneticPr fontId="1"/>
  </si>
  <si>
    <t>自動車事故対策機構</t>
    <phoneticPr fontId="1"/>
  </si>
  <si>
    <t>自動車技術会</t>
    <rPh sb="0" eb="3">
      <t>ジドウシャ</t>
    </rPh>
    <rPh sb="3" eb="5">
      <t>ギジュツ</t>
    </rPh>
    <rPh sb="5" eb="6">
      <t>カイ</t>
    </rPh>
    <phoneticPr fontId="1"/>
  </si>
  <si>
    <t>定期購読料等</t>
    <rPh sb="0" eb="2">
      <t>テイキ</t>
    </rPh>
    <rPh sb="2" eb="5">
      <t>コウドクリョウ</t>
    </rPh>
    <rPh sb="5" eb="6">
      <t>トウ</t>
    </rPh>
    <phoneticPr fontId="1"/>
  </si>
  <si>
    <t>H24.7/6</t>
    <phoneticPr fontId="1"/>
  </si>
  <si>
    <t>内外情勢調査会</t>
    <rPh sb="0" eb="1">
      <t>ウチ</t>
    </rPh>
    <rPh sb="1" eb="2">
      <t>ソト</t>
    </rPh>
    <rPh sb="2" eb="4">
      <t>ジョウセイ</t>
    </rPh>
    <rPh sb="4" eb="7">
      <t>チョウサカイ</t>
    </rPh>
    <phoneticPr fontId="1"/>
  </si>
  <si>
    <t>一般社団法人内外情勢調査会</t>
  </si>
  <si>
    <t>H24.8/17</t>
    <phoneticPr fontId="1"/>
  </si>
  <si>
    <t>一般社団法人
日本産業カウンセラー協会</t>
    <rPh sb="0" eb="2">
      <t>イッパン</t>
    </rPh>
    <rPh sb="2" eb="4">
      <t>シャダン</t>
    </rPh>
    <rPh sb="4" eb="6">
      <t>ホウジン</t>
    </rPh>
    <rPh sb="7" eb="9">
      <t>ニホン</t>
    </rPh>
    <rPh sb="9" eb="11">
      <t>サンギョウ</t>
    </rPh>
    <rPh sb="17" eb="19">
      <t>キョウカイ</t>
    </rPh>
    <phoneticPr fontId="1"/>
  </si>
  <si>
    <t>一般社団法人日本産業カウンセラー協会</t>
  </si>
  <si>
    <t>産業カウンセラー試験受験料等</t>
    <rPh sb="0" eb="2">
      <t>サンギョウ</t>
    </rPh>
    <rPh sb="8" eb="10">
      <t>シケン</t>
    </rPh>
    <rPh sb="10" eb="13">
      <t>ジュケンリョウ</t>
    </rPh>
    <rPh sb="13" eb="14">
      <t>トウ</t>
    </rPh>
    <phoneticPr fontId="1"/>
  </si>
  <si>
    <t>H24.11/13他</t>
    <rPh sb="9" eb="10">
      <t>ホカ</t>
    </rPh>
    <phoneticPr fontId="1"/>
  </si>
  <si>
    <t>都市再生機構</t>
    <phoneticPr fontId="1"/>
  </si>
  <si>
    <t>公益財団法人関西生産性本部</t>
  </si>
  <si>
    <t>「インテリジェントアレー撰壇塾」受講券購入費用</t>
  </si>
  <si>
    <t>H24.5/31</t>
    <phoneticPr fontId="1"/>
  </si>
  <si>
    <t>公益社団法人日本監査役協会</t>
    <rPh sb="0" eb="2">
      <t>コウエキ</t>
    </rPh>
    <rPh sb="2" eb="4">
      <t>シャダン</t>
    </rPh>
    <rPh sb="4" eb="6">
      <t>ホウジン</t>
    </rPh>
    <rPh sb="6" eb="8">
      <t>ニホン</t>
    </rPh>
    <rPh sb="8" eb="11">
      <t>カンサヤク</t>
    </rPh>
    <rPh sb="11" eb="13">
      <t>キョウカイ</t>
    </rPh>
    <phoneticPr fontId="1"/>
  </si>
  <si>
    <t>会費（年会費）</t>
    <rPh sb="0" eb="2">
      <t>カイヒ</t>
    </rPh>
    <rPh sb="3" eb="6">
      <t>ネンカイヒ</t>
    </rPh>
    <phoneticPr fontId="1"/>
  </si>
  <si>
    <t>H24.7/20</t>
    <phoneticPr fontId="1"/>
  </si>
  <si>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phoneticPr fontId="1"/>
  </si>
  <si>
    <t>特例財団法人高齢者住宅財団</t>
    <rPh sb="0" eb="2">
      <t>トクレイ</t>
    </rPh>
    <phoneticPr fontId="1"/>
  </si>
  <si>
    <t>一般財団法人高齢者住宅財団</t>
  </si>
  <si>
    <t>研修参加費（平成２４年度高齢者住宅担当研修会等）</t>
    <rPh sb="0" eb="2">
      <t>ケンシュウ</t>
    </rPh>
    <rPh sb="2" eb="5">
      <t>サンカヒ</t>
    </rPh>
    <rPh sb="22" eb="23">
      <t>トウ</t>
    </rPh>
    <phoneticPr fontId="1"/>
  </si>
  <si>
    <t>H24.8/31
H24.9/10</t>
    <phoneticPr fontId="1"/>
  </si>
  <si>
    <t>公益社団法人全国市街地再開発協会</t>
    <phoneticPr fontId="1"/>
  </si>
  <si>
    <t>公益社団法人全国市街地再開発協会</t>
  </si>
  <si>
    <t>研修参加費（平成２４年度全国市街地再開発事業応用研修会等）　　　　　　　　</t>
    <rPh sb="0" eb="2">
      <t>ケンシュウ</t>
    </rPh>
    <rPh sb="2" eb="5">
      <t>サンカヒ</t>
    </rPh>
    <rPh sb="27" eb="28">
      <t>トウ</t>
    </rPh>
    <phoneticPr fontId="1"/>
  </si>
  <si>
    <t>H24.10/22</t>
    <phoneticPr fontId="1"/>
  </si>
  <si>
    <t>公益社団法人日本都市計画学会</t>
    <phoneticPr fontId="1"/>
  </si>
  <si>
    <t>公益社団法人日本都市計画学会</t>
  </si>
  <si>
    <t>平成２４年度都市計画継続教育制度運営に係る負担金</t>
    <phoneticPr fontId="1"/>
  </si>
  <si>
    <t>H24.11/20</t>
    <phoneticPr fontId="1"/>
  </si>
  <si>
    <t>住宅金融支援機構</t>
    <phoneticPr fontId="1"/>
  </si>
  <si>
    <t>公益社団法人日本経済研究センター</t>
    <rPh sb="0" eb="2">
      <t>コウエキ</t>
    </rPh>
    <rPh sb="2" eb="4">
      <t>シャダン</t>
    </rPh>
    <rPh sb="4" eb="6">
      <t>ホウジン</t>
    </rPh>
    <phoneticPr fontId="1"/>
  </si>
  <si>
    <t>経済情報・データ使用料</t>
    <rPh sb="0" eb="2">
      <t>ケイザイ</t>
    </rPh>
    <rPh sb="2" eb="4">
      <t>ジョウホウ</t>
    </rPh>
    <rPh sb="8" eb="10">
      <t>シヨウ</t>
    </rPh>
    <rPh sb="10" eb="11">
      <t>リョウ</t>
    </rPh>
    <phoneticPr fontId="1"/>
  </si>
  <si>
    <t>H24.4/6</t>
    <phoneticPr fontId="1"/>
  </si>
  <si>
    <t>監事の職務に必要な最新の法律・会計・監査実務知識などを定期的に入手することにより、より高度で効果的な監事監査に資するため。</t>
    <phoneticPr fontId="1"/>
  </si>
  <si>
    <r>
      <t xml:space="preserve">  H24.4/27、5/25、6/8、7/13、11/16、12/14、</t>
    </r>
    <r>
      <rPr>
        <sz val="9"/>
        <rFont val="ＭＳ Ｐゴシック"/>
        <family val="3"/>
        <charset val="128"/>
      </rPr>
      <t>H25.1/18、2/15、3/15</t>
    </r>
    <phoneticPr fontId="1"/>
  </si>
  <si>
    <t>公益社団法人全国市街地再開発協会</t>
    <rPh sb="0" eb="2">
      <t>コウエキ</t>
    </rPh>
    <rPh sb="2" eb="4">
      <t>シャダン</t>
    </rPh>
    <rPh sb="4" eb="6">
      <t>ホウジン</t>
    </rPh>
    <rPh sb="6" eb="8">
      <t>ゼンコク</t>
    </rPh>
    <phoneticPr fontId="1"/>
  </si>
  <si>
    <t>図書購入費</t>
    <rPh sb="0" eb="2">
      <t>トショ</t>
    </rPh>
    <rPh sb="2" eb="5">
      <t>コウニュウヒ</t>
    </rPh>
    <phoneticPr fontId="1"/>
  </si>
  <si>
    <t>財団法人マンション管理センター</t>
    <rPh sb="0" eb="2">
      <t>ザイダン</t>
    </rPh>
    <rPh sb="2" eb="4">
      <t>ホウジン</t>
    </rPh>
    <rPh sb="9" eb="11">
      <t>カンリ</t>
    </rPh>
    <phoneticPr fontId="1"/>
  </si>
  <si>
    <t>公益財団法人マンション管理センター</t>
  </si>
  <si>
    <t>広告掲載料</t>
    <rPh sb="0" eb="2">
      <t>コウコク</t>
    </rPh>
    <rPh sb="2" eb="5">
      <t>ケイサイリョウ</t>
    </rPh>
    <phoneticPr fontId="1"/>
  </si>
  <si>
    <t>H24.6/29,8/31</t>
    <phoneticPr fontId="1"/>
  </si>
  <si>
    <t>社団法人日本内部監査協会</t>
  </si>
  <si>
    <r>
      <t>H24..5/11、6/29、7/20、8/24、9/7、10/5、</t>
    </r>
    <r>
      <rPr>
        <sz val="9"/>
        <rFont val="ＭＳ Ｐゴシック"/>
        <family val="3"/>
        <charset val="128"/>
      </rPr>
      <t>H25.2/8、3/8</t>
    </r>
    <phoneticPr fontId="1"/>
  </si>
  <si>
    <t>最新の監査理論、監査実務知識及び監査実務研究事例等の入手により、当機構の監査業務の遂行及び監査業務の品質向上（人材育成を含む。）に資するため。</t>
    <phoneticPr fontId="1"/>
  </si>
  <si>
    <t>社団法人日本不動産学会</t>
    <rPh sb="4" eb="6">
      <t>ニホン</t>
    </rPh>
    <rPh sb="6" eb="9">
      <t>フドウサン</t>
    </rPh>
    <rPh sb="9" eb="11">
      <t>ガッカイ</t>
    </rPh>
    <phoneticPr fontId="1"/>
  </si>
  <si>
    <t>公益社団法人日本不動産学会</t>
  </si>
  <si>
    <t>実務報告会等を通じ、職員の専門能力及び当機構のプレゼンス向上に資するため。　</t>
    <rPh sb="0" eb="2">
      <t>ジツム</t>
    </rPh>
    <rPh sb="2" eb="5">
      <t>ホウコクカイ</t>
    </rPh>
    <rPh sb="5" eb="6">
      <t>トウ</t>
    </rPh>
    <rPh sb="7" eb="8">
      <t>ツウ</t>
    </rPh>
    <rPh sb="10" eb="12">
      <t>ショクイン</t>
    </rPh>
    <rPh sb="13" eb="15">
      <t>センモン</t>
    </rPh>
    <rPh sb="15" eb="17">
      <t>ノウリョク</t>
    </rPh>
    <rPh sb="17" eb="18">
      <t>オヨ</t>
    </rPh>
    <rPh sb="19" eb="20">
      <t>トウ</t>
    </rPh>
    <rPh sb="20" eb="22">
      <t>キコウ</t>
    </rPh>
    <rPh sb="28" eb="30">
      <t>コウジョウ</t>
    </rPh>
    <rPh sb="31" eb="32">
      <t>シ</t>
    </rPh>
    <phoneticPr fontId="1"/>
  </si>
  <si>
    <t>環境省</t>
    <rPh sb="0" eb="3">
      <t>カンキョウショウ</t>
    </rPh>
    <phoneticPr fontId="1"/>
  </si>
  <si>
    <t>環境再生保全機構</t>
    <phoneticPr fontId="1"/>
  </si>
  <si>
    <t>（特社）日本呼吸器学会</t>
    <rPh sb="4" eb="6">
      <t>ニホン</t>
    </rPh>
    <rPh sb="6" eb="9">
      <t>コキュウキ</t>
    </rPh>
    <rPh sb="9" eb="11">
      <t>ガッカイ</t>
    </rPh>
    <phoneticPr fontId="18"/>
  </si>
  <si>
    <t>講演会におけるセミナー共催費</t>
    <rPh sb="0" eb="3">
      <t>コウエンカイ</t>
    </rPh>
    <rPh sb="11" eb="13">
      <t>キョウサイ</t>
    </rPh>
    <rPh sb="13" eb="14">
      <t>ヒ</t>
    </rPh>
    <phoneticPr fontId="2"/>
  </si>
  <si>
    <t>（特社）日本病理学会</t>
    <rPh sb="1" eb="2">
      <t>トク</t>
    </rPh>
    <rPh sb="2" eb="3">
      <t>シャ</t>
    </rPh>
    <phoneticPr fontId="2"/>
  </si>
  <si>
    <t>学会総会におけるセミナー共催費</t>
    <rPh sb="0" eb="2">
      <t>ガッカイ</t>
    </rPh>
    <rPh sb="2" eb="4">
      <t>ソウカイ</t>
    </rPh>
    <rPh sb="12" eb="14">
      <t>キョウサイ</t>
    </rPh>
    <rPh sb="14" eb="15">
      <t>ヒ</t>
    </rPh>
    <phoneticPr fontId="2"/>
  </si>
  <si>
    <t>（特財）国際湖沼環境委員会</t>
  </si>
  <si>
    <t>公益財団法人国際湖沼環境委員会</t>
  </si>
  <si>
    <t>民間団体(NGO･NPO等）が行う環境保全活動への助成金（24年度助成事業）</t>
  </si>
  <si>
    <t>平成24年7月31日、8月17日</t>
    <rPh sb="0" eb="2">
      <t>ヘイセイ</t>
    </rPh>
    <rPh sb="4" eb="5">
      <t>ネン</t>
    </rPh>
    <rPh sb="6" eb="7">
      <t>ガツ</t>
    </rPh>
    <rPh sb="9" eb="10">
      <t>ニチ</t>
    </rPh>
    <rPh sb="12" eb="13">
      <t>ガツ</t>
    </rPh>
    <rPh sb="15" eb="16">
      <t>ニチ</t>
    </rPh>
    <phoneticPr fontId="1"/>
  </si>
  <si>
    <t>（特財）日本環境協会</t>
  </si>
  <si>
    <t>公益財団法人日本環境協会</t>
  </si>
  <si>
    <t>（特社）環境生活文化機構</t>
  </si>
  <si>
    <t>公益社団法人環境生活文化機構</t>
  </si>
  <si>
    <t>（公財）北九州国際技術協力協会</t>
  </si>
  <si>
    <t>公益財団法人北九州国際技術協力協会</t>
  </si>
  <si>
    <t>（特財）日本YWCA</t>
  </si>
  <si>
    <t>公益財団法人日本ＹＷＣＡ</t>
  </si>
  <si>
    <t>（公財)国際湖沼環境委員会</t>
    <rPh sb="1" eb="2">
      <t>コウ</t>
    </rPh>
    <phoneticPr fontId="1"/>
  </si>
  <si>
    <t>民間団体(NGO･NPO等）が行う環境保全活動への助成金（24年度助成事業）</t>
    <rPh sb="12" eb="13">
      <t>トウ</t>
    </rPh>
    <phoneticPr fontId="1"/>
  </si>
  <si>
    <t>（公社）日本環境教育フォーラム</t>
    <rPh sb="1" eb="2">
      <t>コウ</t>
    </rPh>
    <phoneticPr fontId="1"/>
  </si>
  <si>
    <t>公益社団法人日本環境教育フォーラム</t>
  </si>
  <si>
    <t>平成24年10月19日、12月18日
平成25年3月21日、4月26日</t>
    <rPh sb="0" eb="2">
      <t>ヘイセイ</t>
    </rPh>
    <rPh sb="4" eb="5">
      <t>ネン</t>
    </rPh>
    <rPh sb="7" eb="8">
      <t>ガツ</t>
    </rPh>
    <rPh sb="10" eb="11">
      <t>ニチ</t>
    </rPh>
    <rPh sb="14" eb="15">
      <t>ガツ</t>
    </rPh>
    <rPh sb="17" eb="18">
      <t>ニチ</t>
    </rPh>
    <rPh sb="19" eb="21">
      <t>ヘイセイ</t>
    </rPh>
    <rPh sb="23" eb="24">
      <t>ネン</t>
    </rPh>
    <rPh sb="25" eb="26">
      <t>ガツ</t>
    </rPh>
    <rPh sb="28" eb="29">
      <t>ニチ</t>
    </rPh>
    <rPh sb="31" eb="32">
      <t>ガツ</t>
    </rPh>
    <rPh sb="34" eb="35">
      <t>ニチ</t>
    </rPh>
    <phoneticPr fontId="1"/>
  </si>
  <si>
    <t>（公財)日本環境協会</t>
    <rPh sb="1" eb="2">
      <t>コウ</t>
    </rPh>
    <phoneticPr fontId="1"/>
  </si>
  <si>
    <t>（公財)北九州国際技術協力協会</t>
    <rPh sb="1" eb="2">
      <t>コウ</t>
    </rPh>
    <phoneticPr fontId="1"/>
  </si>
  <si>
    <t>平成24年10月19日、12月18日
平成25年3月28日、4月26日</t>
    <rPh sb="0" eb="2">
      <t>ヘイセイ</t>
    </rPh>
    <rPh sb="4" eb="5">
      <t>ネン</t>
    </rPh>
    <rPh sb="7" eb="8">
      <t>ガツ</t>
    </rPh>
    <rPh sb="10" eb="11">
      <t>ニチ</t>
    </rPh>
    <rPh sb="14" eb="15">
      <t>ガツ</t>
    </rPh>
    <rPh sb="17" eb="18">
      <t>ニチ</t>
    </rPh>
    <rPh sb="19" eb="21">
      <t>ヘイセイ</t>
    </rPh>
    <rPh sb="23" eb="24">
      <t>ネン</t>
    </rPh>
    <rPh sb="25" eb="26">
      <t>ガツ</t>
    </rPh>
    <rPh sb="28" eb="29">
      <t>ニチ</t>
    </rPh>
    <rPh sb="31" eb="32">
      <t>ガツ</t>
    </rPh>
    <rPh sb="34" eb="35">
      <t>ニチ</t>
    </rPh>
    <phoneticPr fontId="1"/>
  </si>
  <si>
    <t>（公社）環境生活文化機構</t>
  </si>
  <si>
    <t>（公財)長尾自然環境財団</t>
    <rPh sb="1" eb="2">
      <t>コウ</t>
    </rPh>
    <phoneticPr fontId="1"/>
  </si>
  <si>
    <t>公益財団法人長尾自然環境財団</t>
  </si>
  <si>
    <t>平成24年10月19日、12月25日
平成25年3月28日、4月26日</t>
    <rPh sb="0" eb="2">
      <t>ヘイセイ</t>
    </rPh>
    <rPh sb="4" eb="5">
      <t>ネン</t>
    </rPh>
    <rPh sb="7" eb="8">
      <t>ガツ</t>
    </rPh>
    <rPh sb="10" eb="11">
      <t>ニチ</t>
    </rPh>
    <rPh sb="14" eb="15">
      <t>ガツ</t>
    </rPh>
    <rPh sb="17" eb="18">
      <t>ニチ</t>
    </rPh>
    <rPh sb="19" eb="21">
      <t>ヘイセイ</t>
    </rPh>
    <rPh sb="23" eb="24">
      <t>ネン</t>
    </rPh>
    <rPh sb="25" eb="26">
      <t>ガツ</t>
    </rPh>
    <rPh sb="28" eb="29">
      <t>ニチ</t>
    </rPh>
    <rPh sb="31" eb="32">
      <t>ガツ</t>
    </rPh>
    <rPh sb="34" eb="35">
      <t>ニチ</t>
    </rPh>
    <phoneticPr fontId="1"/>
  </si>
  <si>
    <t>（公財)国際環境技術移転センター</t>
    <rPh sb="1" eb="2">
      <t>コウ</t>
    </rPh>
    <phoneticPr fontId="1"/>
  </si>
  <si>
    <t>公益財団法人国際環境技術移転センター</t>
  </si>
  <si>
    <t>（公財)環日本海環境協力センター</t>
    <rPh sb="1" eb="2">
      <t>コウ</t>
    </rPh>
    <phoneticPr fontId="1"/>
  </si>
  <si>
    <t>平成24年10月26日
平成25年3月28日、4月26日</t>
    <rPh sb="0" eb="2">
      <t>ヘイセイ</t>
    </rPh>
    <rPh sb="4" eb="5">
      <t>ネン</t>
    </rPh>
    <rPh sb="7" eb="8">
      <t>ガツ</t>
    </rPh>
    <rPh sb="10" eb="11">
      <t>ニチ</t>
    </rPh>
    <rPh sb="12" eb="14">
      <t>ヘイセイ</t>
    </rPh>
    <rPh sb="16" eb="17">
      <t>ネン</t>
    </rPh>
    <rPh sb="18" eb="19">
      <t>ガツ</t>
    </rPh>
    <rPh sb="21" eb="22">
      <t>ニチ</t>
    </rPh>
    <rPh sb="24" eb="25">
      <t>ガツ</t>
    </rPh>
    <rPh sb="27" eb="28">
      <t>ニチ</t>
    </rPh>
    <phoneticPr fontId="1"/>
  </si>
  <si>
    <t>（公社）日本植物園協会</t>
    <rPh sb="1" eb="2">
      <t>コウ</t>
    </rPh>
    <phoneticPr fontId="1"/>
  </si>
  <si>
    <t>公益社団法人日本植物園協会</t>
  </si>
  <si>
    <t>平成24年10月26日
平成25年4月26日</t>
    <rPh sb="0" eb="2">
      <t>ヘイセイ</t>
    </rPh>
    <rPh sb="4" eb="5">
      <t>ネン</t>
    </rPh>
    <rPh sb="7" eb="8">
      <t>ガツ</t>
    </rPh>
    <rPh sb="10" eb="11">
      <t>ニチ</t>
    </rPh>
    <rPh sb="12" eb="14">
      <t>ヘイセイ</t>
    </rPh>
    <rPh sb="16" eb="17">
      <t>ネン</t>
    </rPh>
    <rPh sb="18" eb="19">
      <t>ガツ</t>
    </rPh>
    <rPh sb="21" eb="22">
      <t>ニチ</t>
    </rPh>
    <phoneticPr fontId="1"/>
  </si>
  <si>
    <t>（特財)地球・人間環境フォーラム</t>
    <rPh sb="1" eb="2">
      <t>トク</t>
    </rPh>
    <phoneticPr fontId="1"/>
  </si>
  <si>
    <t>一般財団法人地球・人間環境フォーラム</t>
  </si>
  <si>
    <t>平成24年12月18日
平成25年3月28日、4月26日</t>
    <rPh sb="0" eb="2">
      <t>ヘイセイ</t>
    </rPh>
    <rPh sb="4" eb="5">
      <t>ネン</t>
    </rPh>
    <rPh sb="7" eb="8">
      <t>ガツ</t>
    </rPh>
    <rPh sb="10" eb="11">
      <t>ニチ</t>
    </rPh>
    <rPh sb="12" eb="14">
      <t>ヘイセイ</t>
    </rPh>
    <rPh sb="16" eb="17">
      <t>ネン</t>
    </rPh>
    <rPh sb="18" eb="19">
      <t>ガツ</t>
    </rPh>
    <rPh sb="21" eb="22">
      <t>ニチ</t>
    </rPh>
    <rPh sb="24" eb="25">
      <t>ガツ</t>
    </rPh>
    <rPh sb="27" eb="28">
      <t>ニチ</t>
    </rPh>
    <phoneticPr fontId="1"/>
  </si>
  <si>
    <t>（特財)日本ＹＷＣＡ</t>
    <rPh sb="1" eb="2">
      <t>トク</t>
    </rPh>
    <phoneticPr fontId="1"/>
  </si>
  <si>
    <t>（公財)キープ協会</t>
    <rPh sb="1" eb="2">
      <t>コウ</t>
    </rPh>
    <phoneticPr fontId="1"/>
  </si>
  <si>
    <t>平成24年12月25日
平成25年3月21日、4月26日</t>
    <rPh sb="0" eb="2">
      <t>ヘイセイ</t>
    </rPh>
    <rPh sb="4" eb="5">
      <t>ネン</t>
    </rPh>
    <rPh sb="7" eb="8">
      <t>ガツ</t>
    </rPh>
    <rPh sb="10" eb="11">
      <t>ニチ</t>
    </rPh>
    <rPh sb="12" eb="14">
      <t>ヘイセイ</t>
    </rPh>
    <rPh sb="16" eb="17">
      <t>ネン</t>
    </rPh>
    <rPh sb="18" eb="19">
      <t>ガツ</t>
    </rPh>
    <rPh sb="21" eb="22">
      <t>ニチ</t>
    </rPh>
    <rPh sb="24" eb="25">
      <t>ガツ</t>
    </rPh>
    <rPh sb="27" eb="28">
      <t>ニチ</t>
    </rPh>
    <phoneticPr fontId="1"/>
  </si>
  <si>
    <t>（公財)日本野鳥の会</t>
    <rPh sb="1" eb="2">
      <t>コウ</t>
    </rPh>
    <phoneticPr fontId="1"/>
  </si>
  <si>
    <t>公益財団法人日本野鳥の会</t>
  </si>
  <si>
    <t>平成24年12月25日
平成25年3月28日、4月26日</t>
    <rPh sb="0" eb="2">
      <t>ヘイセイ</t>
    </rPh>
    <rPh sb="4" eb="5">
      <t>ネン</t>
    </rPh>
    <rPh sb="7" eb="8">
      <t>ガツ</t>
    </rPh>
    <rPh sb="10" eb="11">
      <t>ニチ</t>
    </rPh>
    <rPh sb="12" eb="14">
      <t>ヘイセイ</t>
    </rPh>
    <rPh sb="16" eb="17">
      <t>ネン</t>
    </rPh>
    <rPh sb="18" eb="19">
      <t>ガツ</t>
    </rPh>
    <rPh sb="21" eb="22">
      <t>ニチ</t>
    </rPh>
    <rPh sb="24" eb="25">
      <t>ガツ</t>
    </rPh>
    <rPh sb="27" eb="28">
      <t>ニチ</t>
    </rPh>
    <phoneticPr fontId="1"/>
  </si>
  <si>
    <t>（公財)オイスカ</t>
    <rPh sb="1" eb="2">
      <t>コウ</t>
    </rPh>
    <phoneticPr fontId="1"/>
  </si>
  <si>
    <t>公益財団法人オイスカ</t>
  </si>
  <si>
    <t>（公財)日本自然保護協会</t>
    <rPh sb="1" eb="2">
      <t>コウ</t>
    </rPh>
    <phoneticPr fontId="1"/>
  </si>
  <si>
    <t>（公財)公害地域再生センター</t>
    <rPh sb="1" eb="2">
      <t>コウ</t>
    </rPh>
    <phoneticPr fontId="1"/>
  </si>
  <si>
    <t>平成24年12月25日
平成25年4月26日</t>
    <rPh sb="0" eb="2">
      <t>ヘイセイ</t>
    </rPh>
    <rPh sb="4" eb="5">
      <t>ネン</t>
    </rPh>
    <rPh sb="7" eb="8">
      <t>ガツ</t>
    </rPh>
    <rPh sb="10" eb="11">
      <t>ニチ</t>
    </rPh>
    <rPh sb="12" eb="14">
      <t>ヘイセイ</t>
    </rPh>
    <rPh sb="16" eb="17">
      <t>ネン</t>
    </rPh>
    <rPh sb="18" eb="19">
      <t>ガツ</t>
    </rPh>
    <rPh sb="21" eb="22">
      <t>ニチ</t>
    </rPh>
    <phoneticPr fontId="1"/>
  </si>
  <si>
    <t>（公社）日本マレーシア協会</t>
    <rPh sb="1" eb="2">
      <t>コウ</t>
    </rPh>
    <phoneticPr fontId="1"/>
  </si>
  <si>
    <t>公益社団法人日本マレーシア協会</t>
  </si>
  <si>
    <t>原子力規制庁</t>
    <rPh sb="0" eb="3">
      <t>ゲンシリョク</t>
    </rPh>
    <rPh sb="3" eb="5">
      <t>キセイ</t>
    </rPh>
    <rPh sb="5" eb="6">
      <t>チョウ</t>
    </rPh>
    <phoneticPr fontId="1"/>
  </si>
  <si>
    <t>原子力安全基盤機構</t>
    <phoneticPr fontId="1"/>
  </si>
  <si>
    <t>公益財団法人放射線計測協会</t>
    <rPh sb="0" eb="2">
      <t>コウエキ</t>
    </rPh>
    <rPh sb="2" eb="4">
      <t>ザイダン</t>
    </rPh>
    <rPh sb="4" eb="6">
      <t>ホウジン</t>
    </rPh>
    <phoneticPr fontId="10"/>
  </si>
  <si>
    <t>研修受講料</t>
    <rPh sb="0" eb="2">
      <t>ケンシュウ</t>
    </rPh>
    <rPh sb="2" eb="5">
      <t>ジュコウリョウ</t>
    </rPh>
    <phoneticPr fontId="10"/>
  </si>
  <si>
    <t>平成24年4月26日
平成24年6月21日
平成25年1月9日</t>
    <rPh sb="0" eb="2">
      <t>ヘイセイ</t>
    </rPh>
    <rPh sb="4" eb="5">
      <t>ネン</t>
    </rPh>
    <rPh sb="6" eb="7">
      <t>ガツ</t>
    </rPh>
    <rPh sb="9" eb="10">
      <t>ヒ</t>
    </rPh>
    <rPh sb="11" eb="13">
      <t>ヘイセイ</t>
    </rPh>
    <rPh sb="15" eb="16">
      <t>ネン</t>
    </rPh>
    <rPh sb="17" eb="18">
      <t>ガツ</t>
    </rPh>
    <rPh sb="20" eb="21">
      <t>ニチ</t>
    </rPh>
    <rPh sb="22" eb="24">
      <t>ヘイセイ</t>
    </rPh>
    <rPh sb="26" eb="27">
      <t>ネン</t>
    </rPh>
    <rPh sb="28" eb="29">
      <t>ガツ</t>
    </rPh>
    <rPh sb="30" eb="31">
      <t>カ</t>
    </rPh>
    <phoneticPr fontId="10"/>
  </si>
  <si>
    <t>公益社団法人日本技術士会</t>
    <rPh sb="0" eb="2">
      <t>コウエキ</t>
    </rPh>
    <rPh sb="2" eb="6">
      <t>シャダンホウジン</t>
    </rPh>
    <rPh sb="6" eb="8">
      <t>ニホン</t>
    </rPh>
    <rPh sb="8" eb="11">
      <t>ギジュツシ</t>
    </rPh>
    <rPh sb="11" eb="12">
      <t>カイ</t>
    </rPh>
    <phoneticPr fontId="10"/>
  </si>
  <si>
    <t>公益社団法人日本技術士会</t>
  </si>
  <si>
    <t>研修受講料
講師謝金等</t>
    <rPh sb="0" eb="2">
      <t>ケンシュウ</t>
    </rPh>
    <rPh sb="2" eb="5">
      <t>ジュコウリョウ</t>
    </rPh>
    <phoneticPr fontId="10"/>
  </si>
  <si>
    <t>平成24年7月26日
平成24年8月24日
平成25年1月25日
平成25年3月25日</t>
    <rPh sb="0" eb="2">
      <t>ヘイセイ</t>
    </rPh>
    <rPh sb="4" eb="5">
      <t>ネン</t>
    </rPh>
    <rPh sb="6" eb="7">
      <t>ガツ</t>
    </rPh>
    <rPh sb="9" eb="10">
      <t>ニチ</t>
    </rPh>
    <rPh sb="11" eb="13">
      <t>ヘイセイ</t>
    </rPh>
    <rPh sb="15" eb="16">
      <t>ネン</t>
    </rPh>
    <rPh sb="17" eb="18">
      <t>ガツ</t>
    </rPh>
    <rPh sb="20" eb="21">
      <t>カ</t>
    </rPh>
    <phoneticPr fontId="10"/>
  </si>
  <si>
    <t>公益社団法人日本監査役協会</t>
    <rPh sb="0" eb="2">
      <t>コウエキ</t>
    </rPh>
    <rPh sb="2" eb="6">
      <t>シャダンホウジン</t>
    </rPh>
    <rPh sb="6" eb="8">
      <t>ニホン</t>
    </rPh>
    <rPh sb="8" eb="11">
      <t>カンサヤク</t>
    </rPh>
    <rPh sb="11" eb="13">
      <t>キョウカイ</t>
    </rPh>
    <phoneticPr fontId="10"/>
  </si>
  <si>
    <t>同協会が主催する研修会等への会員料金での参加</t>
  </si>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</sst>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yyyy/m/d;@"/>
    <numFmt numFmtId="177" formatCode="#,##0_ "/>
    <numFmt numFmtId="178" formatCode="[$-411]ggge&quot;年&quot;m&quot;月&quot;d&quot;日&quot;;@"/>
    <numFmt numFmtId="179" formatCode="m/d;@"/>
    <numFmt numFmtId="180" formatCode="0_ "/>
    <numFmt numFmtId="181" formatCode="[$-411]ge\.m/d;@"/>
  </numFmts>
  <fonts count="29">
    <font>
      <sz val="11"/>
      <color theme="1"/>
      <name val="Calibri"/>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color indexed="8"/>
      <name val="ＭＳ Ｐゴシック"/>
      <family val="3"/>
      <charset val="128"/>
    </font>
    <font>
      <sz val="11"/>
      <color indexed="17"/>
      <name val="ＭＳ Ｐゴシック"/>
      <family val="3"/>
      <charset val="128"/>
    </font>
    <font>
      <b/>
      <sz val="11"/>
      <color indexed="9"/>
      <name val="ＭＳ Ｐゴシック"/>
      <family val="3"/>
      <charset val="128"/>
    </font>
    <font>
      <sz val="11"/>
      <name val="ＭＳ Ｐゴシック"/>
      <family val="3"/>
      <charset val="128"/>
    </font>
    <font>
      <sz val="12"/>
      <color indexed="8"/>
      <name val="ＭＳ Ｐゴシック"/>
      <family val="3"/>
      <charset val="128"/>
    </font>
    <font>
      <sz val="6"/>
      <name val="ＭＳ Ｐゴシック"/>
      <family val="3"/>
      <charset val="128"/>
    </font>
    <font>
      <sz val="11"/>
      <color indexed="60"/>
      <name val="ＭＳ Ｐゴシック"/>
      <family val="3"/>
      <charset val="128"/>
    </font>
    <font>
      <sz val="11"/>
      <color indexed="52"/>
      <name val="ＭＳ Ｐゴシック"/>
      <family val="3"/>
      <charset val="128"/>
    </font>
    <font>
      <sz val="11"/>
      <color indexed="8"/>
      <name val="ＭＳ Ｐゴシック"/>
      <family val="3"/>
      <charset val="128"/>
    </font>
    <font>
      <sz val="11"/>
      <color indexed="8"/>
      <name val="Calibri"/>
      <family val="2"/>
    </font>
    <font>
      <sz val="6"/>
      <name val="ＭＳ ゴシック"/>
      <family val="3"/>
      <charset val="128"/>
    </font>
    <font>
      <sz val="9"/>
      <name val="ＭＳ Ｐゴシック"/>
      <family val="3"/>
      <charset val="128"/>
    </font>
    <font>
      <sz val="9"/>
      <color indexed="8"/>
      <name val="ＭＳ Ｐゴシック"/>
      <family val="3"/>
      <charset val="128"/>
    </font>
    <font>
      <b/>
      <sz val="11"/>
      <color indexed="56"/>
      <name val="ＭＳ Ｐゴシック"/>
      <family val="3"/>
      <charset val="128"/>
    </font>
    <font>
      <sz val="10"/>
      <name val="ＭＳ Ｐゴシック"/>
      <family val="3"/>
      <charset val="128"/>
    </font>
    <font>
      <sz val="10"/>
      <name val="ＭＳ Ｐゴシック"/>
      <family val="3"/>
      <charset val="128"/>
    </font>
    <font>
      <sz val="11"/>
      <color theme="1"/>
      <name val="Calibri"/>
      <family val="3"/>
      <charset val="128"/>
      <scheme val="minor"/>
    </font>
    <font>
      <u/>
      <sz val="11"/>
      <color theme="10"/>
      <name val="ＭＳ Ｐゴシック"/>
      <family val="3"/>
      <charset val="128"/>
    </font>
    <font>
      <sz val="10"/>
      <color theme="1"/>
      <name val="ＭＳ ゴシック"/>
      <family val="3"/>
      <charset val="128"/>
    </font>
    <font>
      <sz val="11"/>
      <color theme="1"/>
      <name val="ＭＳ Ｐゴシック"/>
      <family val="3"/>
      <charset val="128"/>
    </font>
    <font>
      <sz val="9"/>
      <color theme="1"/>
      <name val="ＭＳ Ｐゴシック"/>
      <family val="3"/>
      <charset val="128"/>
    </font>
    <font>
      <sz val="9"/>
      <name val="Calibri"/>
      <family val="3"/>
      <charset val="128"/>
      <scheme val="minor"/>
    </font>
    <font>
      <sz val="9"/>
      <color theme="1"/>
      <name val="Calibri"/>
      <family val="3"/>
      <charset val="128"/>
      <scheme val="minor"/>
    </font>
    <font>
      <sz val="11"/>
      <name val="Calibri"/>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alignment vertical="center"/>
    </xf>
    <xf numFmtId="0" fontId="22" fillId="0" borderId="0" applyNumberFormat="0" applyFill="0" applyBorder="0" applyAlignment="0" applyProtection="0">
      <alignment vertical="top"/>
      <protection locked="0"/>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8" fillId="0" borderId="0">
      <alignment vertical="center"/>
    </xf>
    <xf numFmtId="0" fontId="23" fillId="0" borderId="0">
      <alignment vertical="center"/>
    </xf>
    <xf numFmtId="0" fontId="21" fillId="0" borderId="0">
      <alignment vertical="center"/>
    </xf>
    <xf numFmtId="0" fontId="14" fillId="0" borderId="0">
      <alignment vertical="center"/>
    </xf>
  </cellStyleXfs>
  <cellXfs count="145">
    <xf numFmtId="0" fontId="0" fillId="0" borderId="0" xfId="0">
      <alignment vertical="center"/>
    </xf>
    <xf numFmtId="0" fontId="24" fillId="0" borderId="0" xfId="0" applyFont="1">
      <alignment vertical="center"/>
    </xf>
    <xf numFmtId="0" fontId="25" fillId="0" borderId="0" xfId="0" applyFont="1">
      <alignment vertical="center"/>
    </xf>
    <xf numFmtId="0" fontId="24" fillId="0" borderId="0" xfId="0" applyFont="1" applyAlignment="1">
      <alignment vertical="center" wrapText="1"/>
    </xf>
    <xf numFmtId="178" fontId="24" fillId="0" borderId="0" xfId="0" applyNumberFormat="1" applyFont="1" applyAlignment="1">
      <alignment vertical="center" wrapText="1"/>
    </xf>
    <xf numFmtId="0" fontId="2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 fillId="0" borderId="0" xfId="0" applyFont="1">
      <alignment vertical="center"/>
    </xf>
    <xf numFmtId="38" fontId="24" fillId="0" borderId="0" xfId="2" applyFont="1">
      <alignment vertical="center"/>
    </xf>
    <xf numFmtId="38" fontId="16" fillId="2" borderId="1" xfId="2" applyFont="1" applyFill="1" applyBorder="1" applyAlignment="1">
      <alignment horizontal="center" vertical="center" wrapText="1"/>
    </xf>
    <xf numFmtId="38" fontId="24" fillId="0" borderId="0" xfId="2" applyFont="1" applyBorder="1" applyAlignment="1">
      <alignment vertical="center" wrapText="1"/>
    </xf>
    <xf numFmtId="38" fontId="24" fillId="0" borderId="0" xfId="2" applyFont="1" applyBorder="1">
      <alignment vertical="center"/>
    </xf>
    <xf numFmtId="38" fontId="25" fillId="0" borderId="0" xfId="2" applyFont="1" applyBorder="1" applyAlignment="1">
      <alignment horizontal="left" vertical="center"/>
    </xf>
    <xf numFmtId="38" fontId="25" fillId="0" borderId="0" xfId="2" applyFont="1" applyFill="1" applyBorder="1" applyAlignment="1">
      <alignmen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5" fillId="0" borderId="0" xfId="0" applyFont="1" applyAlignment="1">
      <alignment horizontal="center" vertical="center"/>
    </xf>
    <xf numFmtId="178" fontId="24" fillId="0" borderId="0" xfId="0" applyNumberFormat="1" applyFont="1">
      <alignment vertical="center"/>
    </xf>
    <xf numFmtId="178" fontId="16" fillId="2" borderId="1" xfId="0" applyNumberFormat="1" applyFont="1" applyFill="1" applyBorder="1" applyAlignment="1">
      <alignment horizontal="center" vertical="center" wrapText="1"/>
    </xf>
    <xf numFmtId="178" fontId="25" fillId="0" borderId="0" xfId="0" applyNumberFormat="1" applyFont="1" applyAlignment="1">
      <alignment horizontal="left" vertical="center"/>
    </xf>
    <xf numFmtId="178" fontId="25" fillId="0" borderId="0" xfId="0" applyNumberFormat="1" applyFont="1">
      <alignment vertical="center"/>
    </xf>
    <xf numFmtId="0" fontId="25" fillId="0" borderId="0" xfId="0" applyFont="1" applyAlignment="1">
      <alignment vertical="center" wrapText="1"/>
    </xf>
    <xf numFmtId="0" fontId="24" fillId="0" borderId="0" xfId="0" applyFont="1" applyAlignment="1">
      <alignment horizontal="left" vertical="center"/>
    </xf>
    <xf numFmtId="0" fontId="0" fillId="0" borderId="0" xfId="0" applyAlignment="1">
      <alignment horizontal="left" vertical="center"/>
    </xf>
    <xf numFmtId="0" fontId="27" fillId="0" borderId="0" xfId="0" applyFont="1" applyAlignment="1">
      <alignment horizontal="left" vertical="center"/>
    </xf>
    <xf numFmtId="0" fontId="0" fillId="0" borderId="0" xfId="0" applyAlignment="1">
      <alignment horizontal="left" vertical="center" wrapText="1"/>
    </xf>
    <xf numFmtId="0" fontId="8" fillId="0" borderId="0" xfId="0" applyFont="1" applyAlignment="1">
      <alignment horizontal="left" vertical="center"/>
    </xf>
    <xf numFmtId="0" fontId="24" fillId="0" borderId="0" xfId="6" applyFont="1" applyAlignment="1">
      <alignment horizontal="left" vertical="center"/>
    </xf>
    <xf numFmtId="0" fontId="27" fillId="3" borderId="0" xfId="0" applyFont="1" applyFill="1" applyAlignment="1">
      <alignment horizontal="left" vertical="center"/>
    </xf>
    <xf numFmtId="0" fontId="28" fillId="0" borderId="0" xfId="0" applyFont="1" applyAlignment="1">
      <alignment horizontal="left" vertical="center"/>
    </xf>
    <xf numFmtId="0" fontId="16" fillId="0" borderId="1" xfId="0" applyFont="1" applyBorder="1" applyAlignment="1">
      <alignment horizontal="center" vertical="center" wrapText="1" shrinkToFit="1"/>
    </xf>
    <xf numFmtId="0" fontId="16" fillId="0" borderId="1" xfId="0" applyFont="1" applyBorder="1">
      <alignment vertical="center"/>
    </xf>
    <xf numFmtId="0" fontId="16" fillId="0" borderId="1" xfId="0" applyFont="1" applyBorder="1" applyAlignment="1">
      <alignment vertical="center" wrapText="1"/>
    </xf>
    <xf numFmtId="0" fontId="16" fillId="0" borderId="1" xfId="0" applyFont="1" applyBorder="1" applyAlignment="1">
      <alignment vertical="center" shrinkToFit="1"/>
    </xf>
    <xf numFmtId="0" fontId="16" fillId="0" borderId="1" xfId="0" applyFont="1" applyBorder="1" applyAlignment="1">
      <alignment vertical="center" wrapText="1" shrinkToFit="1"/>
    </xf>
    <xf numFmtId="38" fontId="16" fillId="0" borderId="1" xfId="2" applyFont="1" applyFill="1" applyBorder="1" applyAlignment="1">
      <alignment vertical="center"/>
    </xf>
    <xf numFmtId="38" fontId="16" fillId="0" borderId="1" xfId="2" applyFont="1" applyFill="1" applyBorder="1" applyAlignment="1">
      <alignment vertical="center" wrapText="1"/>
    </xf>
    <xf numFmtId="0" fontId="26" fillId="0" borderId="1" xfId="0" applyFont="1" applyBorder="1" applyAlignment="1">
      <alignment vertical="center" wrapText="1"/>
    </xf>
    <xf numFmtId="38" fontId="26" fillId="0" borderId="1" xfId="2" applyFont="1" applyFill="1" applyBorder="1" applyAlignment="1">
      <alignment vertical="center" wrapText="1"/>
    </xf>
    <xf numFmtId="0" fontId="26" fillId="0" borderId="1" xfId="0" applyFont="1" applyBorder="1">
      <alignment vertical="center"/>
    </xf>
    <xf numFmtId="0" fontId="27" fillId="0" borderId="1" xfId="0" applyFont="1" applyBorder="1" applyAlignment="1">
      <alignment vertical="center" wrapText="1"/>
    </xf>
    <xf numFmtId="177" fontId="26" fillId="0" borderId="1" xfId="0" applyNumberFormat="1" applyFont="1" applyBorder="1" applyAlignment="1">
      <alignment vertical="center" wrapText="1"/>
    </xf>
    <xf numFmtId="38" fontId="26" fillId="0" borderId="1" xfId="0" applyNumberFormat="1" applyFont="1" applyBorder="1" applyAlignment="1">
      <alignment vertical="center" wrapText="1"/>
    </xf>
    <xf numFmtId="38" fontId="26" fillId="0" borderId="1" xfId="2" applyFont="1" applyFill="1" applyBorder="1" applyAlignment="1">
      <alignment vertical="center"/>
    </xf>
    <xf numFmtId="14" fontId="26" fillId="0" borderId="1" xfId="0" applyNumberFormat="1" applyFont="1" applyBorder="1">
      <alignment vertical="center"/>
    </xf>
    <xf numFmtId="0" fontId="16" fillId="0" borderId="1" xfId="7" applyFont="1" applyBorder="1" applyAlignment="1">
      <alignment vertical="center" wrapText="1"/>
    </xf>
    <xf numFmtId="0" fontId="26" fillId="0" borderId="1" xfId="7" applyFont="1" applyBorder="1">
      <alignment vertical="center"/>
    </xf>
    <xf numFmtId="0" fontId="26" fillId="0" borderId="1" xfId="7" applyFont="1" applyBorder="1" applyAlignment="1">
      <alignment vertical="center" wrapText="1"/>
    </xf>
    <xf numFmtId="177" fontId="26" fillId="0" borderId="1" xfId="7" applyNumberFormat="1" applyFont="1" applyBorder="1" applyAlignment="1">
      <alignment vertical="center" wrapText="1"/>
    </xf>
    <xf numFmtId="38" fontId="16" fillId="0" borderId="1" xfId="7" applyNumberFormat="1" applyFont="1" applyBorder="1">
      <alignment vertical="center"/>
    </xf>
    <xf numFmtId="3" fontId="16" fillId="0" borderId="1" xfId="0" applyNumberFormat="1" applyFont="1" applyBorder="1" applyAlignment="1">
      <alignment vertical="center" wrapText="1"/>
    </xf>
    <xf numFmtId="38" fontId="16" fillId="0" borderId="1" xfId="2" applyFont="1" applyFill="1" applyBorder="1" applyAlignment="1">
      <alignment vertical="center" shrinkToFit="1"/>
    </xf>
    <xf numFmtId="177" fontId="16" fillId="0" borderId="1" xfId="0" applyNumberFormat="1" applyFont="1" applyBorder="1" applyAlignment="1">
      <alignment vertical="center" wrapText="1" shrinkToFit="1"/>
    </xf>
    <xf numFmtId="0" fontId="16" fillId="0" borderId="1" xfId="8" applyFont="1" applyBorder="1" applyAlignment="1">
      <alignment vertical="center" wrapText="1"/>
    </xf>
    <xf numFmtId="0" fontId="16" fillId="0" borderId="1" xfId="8" applyFont="1" applyBorder="1">
      <alignment vertical="center"/>
    </xf>
    <xf numFmtId="177" fontId="16" fillId="0" borderId="1" xfId="0" applyNumberFormat="1" applyFont="1" applyBorder="1" applyAlignment="1">
      <alignment vertical="center" shrinkToFit="1"/>
    </xf>
    <xf numFmtId="0" fontId="16" fillId="0" borderId="1" xfId="5" applyFont="1" applyBorder="1">
      <alignment vertical="center"/>
    </xf>
    <xf numFmtId="0" fontId="16" fillId="0" borderId="1" xfId="5" applyFont="1" applyBorder="1" applyAlignment="1">
      <alignment vertical="center" wrapText="1"/>
    </xf>
    <xf numFmtId="177" fontId="16" fillId="0" borderId="1" xfId="0" applyNumberFormat="1" applyFont="1" applyBorder="1" applyAlignment="1">
      <alignment vertical="center" wrapText="1"/>
    </xf>
    <xf numFmtId="177" fontId="16" fillId="0" borderId="1" xfId="0" applyNumberFormat="1" applyFont="1" applyBorder="1">
      <alignment vertical="center"/>
    </xf>
    <xf numFmtId="14" fontId="16" fillId="0" borderId="1" xfId="0" applyNumberFormat="1" applyFont="1" applyBorder="1">
      <alignment vertical="center"/>
    </xf>
    <xf numFmtId="14" fontId="16" fillId="0" borderId="1" xfId="5" applyNumberFormat="1" applyFont="1" applyBorder="1">
      <alignment vertical="center"/>
    </xf>
    <xf numFmtId="38" fontId="26" fillId="0" borderId="1" xfId="3" applyFont="1" applyFill="1" applyBorder="1" applyAlignment="1">
      <alignment vertical="center"/>
    </xf>
    <xf numFmtId="0" fontId="26" fillId="0" borderId="1" xfId="0" applyFont="1" applyBorder="1" applyAlignment="1">
      <alignment vertical="center" shrinkToFit="1"/>
    </xf>
    <xf numFmtId="41" fontId="26" fillId="0" borderId="1" xfId="2" applyNumberFormat="1" applyFont="1" applyFill="1" applyBorder="1" applyAlignment="1">
      <alignment vertical="center"/>
    </xf>
    <xf numFmtId="41" fontId="26" fillId="0" borderId="1" xfId="0" applyNumberFormat="1" applyFont="1" applyBorder="1">
      <alignment vertical="center"/>
    </xf>
    <xf numFmtId="0" fontId="26" fillId="0" borderId="1" xfId="0" applyFont="1" applyBorder="1" applyAlignment="1">
      <alignment vertical="center" wrapText="1" shrinkToFit="1"/>
    </xf>
    <xf numFmtId="0" fontId="26" fillId="0" borderId="1" xfId="0" quotePrefix="1" applyFont="1" applyBorder="1" applyAlignment="1">
      <alignment vertical="center" wrapText="1"/>
    </xf>
    <xf numFmtId="3" fontId="26" fillId="0" borderId="1" xfId="0" applyNumberFormat="1" applyFont="1" applyBorder="1">
      <alignment vertical="center"/>
    </xf>
    <xf numFmtId="177" fontId="16" fillId="0" borderId="1" xfId="5" applyNumberFormat="1" applyFont="1" applyBorder="1" applyAlignment="1">
      <alignment vertical="center" wrapText="1"/>
    </xf>
    <xf numFmtId="0" fontId="16" fillId="0" borderId="1" xfId="5" applyFont="1" applyBorder="1" applyAlignment="1">
      <alignment vertical="center" wrapText="1" shrinkToFit="1"/>
    </xf>
    <xf numFmtId="0" fontId="16" fillId="0" borderId="1" xfId="5" applyFont="1" applyBorder="1" applyAlignment="1">
      <alignment vertical="center" shrinkToFit="1"/>
    </xf>
    <xf numFmtId="3" fontId="16" fillId="0" borderId="1" xfId="5" applyNumberFormat="1" applyFont="1" applyBorder="1">
      <alignment vertical="center"/>
    </xf>
    <xf numFmtId="0" fontId="16" fillId="0" borderId="2" xfId="5" applyFont="1" applyBorder="1" applyAlignment="1">
      <alignment vertical="center" shrinkToFit="1"/>
    </xf>
    <xf numFmtId="177" fontId="16" fillId="0" borderId="1" xfId="5" applyNumberFormat="1" applyFont="1" applyBorder="1">
      <alignment vertical="center"/>
    </xf>
    <xf numFmtId="3" fontId="16" fillId="0" borderId="1" xfId="3" applyNumberFormat="1" applyFont="1" applyFill="1" applyBorder="1" applyAlignment="1">
      <alignment vertical="center"/>
    </xf>
    <xf numFmtId="38" fontId="16" fillId="0" borderId="1" xfId="5" applyNumberFormat="1" applyFont="1" applyBorder="1" applyAlignment="1">
      <alignment vertical="center" wrapText="1"/>
    </xf>
    <xf numFmtId="49" fontId="16" fillId="0" borderId="1" xfId="5" applyNumberFormat="1" applyFont="1" applyBorder="1" applyAlignment="1">
      <alignment vertical="center" wrapText="1"/>
    </xf>
    <xf numFmtId="176" fontId="16" fillId="0" borderId="1" xfId="5" applyNumberFormat="1" applyFont="1" applyBorder="1">
      <alignment vertical="center"/>
    </xf>
    <xf numFmtId="177" fontId="26" fillId="0" borderId="1" xfId="0" applyNumberFormat="1" applyFont="1" applyBorder="1">
      <alignment vertical="center"/>
    </xf>
    <xf numFmtId="38" fontId="26" fillId="0" borderId="1" xfId="2" applyFont="1" applyFill="1" applyBorder="1" applyAlignment="1">
      <alignment vertical="center" shrinkToFit="1"/>
    </xf>
    <xf numFmtId="177" fontId="26" fillId="0" borderId="1" xfId="0" applyNumberFormat="1" applyFont="1" applyBorder="1" applyAlignment="1">
      <alignment vertical="center" shrinkToFit="1"/>
    </xf>
    <xf numFmtId="49" fontId="16" fillId="0" borderId="1" xfId="0" applyNumberFormat="1" applyFont="1" applyBorder="1" applyAlignment="1">
      <alignment vertical="center" wrapText="1"/>
    </xf>
    <xf numFmtId="14" fontId="16" fillId="0" borderId="1" xfId="0" applyNumberFormat="1" applyFont="1" applyBorder="1" applyAlignment="1">
      <alignment vertical="center" wrapText="1"/>
    </xf>
    <xf numFmtId="49" fontId="26" fillId="0" borderId="1" xfId="0" applyNumberFormat="1" applyFont="1" applyBorder="1" applyAlignment="1">
      <alignment vertical="center" wrapText="1"/>
    </xf>
    <xf numFmtId="180" fontId="26" fillId="0" borderId="1" xfId="0" applyNumberFormat="1" applyFont="1" applyBorder="1" applyAlignment="1">
      <alignment vertical="center" wrapText="1"/>
    </xf>
    <xf numFmtId="38" fontId="26" fillId="0" borderId="1" xfId="2" applyFont="1" applyFill="1" applyBorder="1" applyAlignment="1">
      <alignment horizontal="right" vertical="center" wrapText="1"/>
    </xf>
    <xf numFmtId="0" fontId="16" fillId="0" borderId="1" xfId="0" applyFont="1" applyBorder="1" applyAlignment="1">
      <alignment horizontal="center" vertical="center"/>
    </xf>
    <xf numFmtId="0" fontId="26" fillId="0" borderId="1" xfId="0" applyFont="1" applyBorder="1" applyAlignment="1">
      <alignment horizontal="right" vertical="center"/>
    </xf>
    <xf numFmtId="0" fontId="26" fillId="0" borderId="1" xfId="0" applyFont="1" applyBorder="1" applyAlignment="1">
      <alignment horizontal="right" vertical="center" wrapText="1"/>
    </xf>
    <xf numFmtId="0" fontId="16" fillId="0" borderId="1" xfId="0" applyFont="1" applyBorder="1" applyAlignment="1">
      <alignment horizontal="right" vertical="center" wrapText="1"/>
    </xf>
    <xf numFmtId="38" fontId="16" fillId="0" borderId="1" xfId="7" applyNumberFormat="1" applyFont="1" applyBorder="1" applyAlignment="1">
      <alignment horizontal="right" vertical="center" wrapText="1"/>
    </xf>
    <xf numFmtId="177" fontId="26" fillId="0" borderId="1" xfId="7" applyNumberFormat="1" applyFont="1" applyBorder="1" applyAlignment="1">
      <alignment horizontal="right" vertical="center" wrapText="1"/>
    </xf>
    <xf numFmtId="177" fontId="16" fillId="0" borderId="1" xfId="0" applyNumberFormat="1" applyFont="1" applyBorder="1" applyAlignment="1">
      <alignment horizontal="right" vertical="center" wrapText="1" shrinkToFit="1"/>
    </xf>
    <xf numFmtId="0" fontId="16" fillId="0" borderId="1" xfId="5" applyFont="1" applyBorder="1" applyAlignment="1">
      <alignment horizontal="right" vertical="center"/>
    </xf>
    <xf numFmtId="0" fontId="16" fillId="0" borderId="1" xfId="0" applyFont="1" applyBorder="1" applyAlignment="1">
      <alignment horizontal="right" vertical="center"/>
    </xf>
    <xf numFmtId="38" fontId="16" fillId="0" borderId="1" xfId="2" applyFont="1" applyFill="1" applyBorder="1" applyAlignment="1">
      <alignment horizontal="right" vertical="center" wrapText="1"/>
    </xf>
    <xf numFmtId="0" fontId="16" fillId="0" borderId="1" xfId="1" applyFont="1" applyFill="1" applyBorder="1" applyAlignment="1" applyProtection="1">
      <alignment horizontal="right" vertical="center" wrapText="1"/>
    </xf>
    <xf numFmtId="38" fontId="26" fillId="0" borderId="1" xfId="2" applyFont="1" applyFill="1" applyBorder="1" applyAlignment="1">
      <alignment horizontal="right" vertical="center"/>
    </xf>
    <xf numFmtId="178" fontId="16" fillId="0" borderId="1" xfId="0" applyNumberFormat="1" applyFont="1" applyBorder="1" applyAlignment="1">
      <alignment horizontal="right" vertical="center"/>
    </xf>
    <xf numFmtId="178" fontId="16" fillId="0" borderId="1" xfId="0" applyNumberFormat="1" applyFont="1" applyBorder="1" applyAlignment="1">
      <alignment horizontal="right" vertical="center" wrapText="1"/>
    </xf>
    <xf numFmtId="178" fontId="26" fillId="0" borderId="1" xfId="0" applyNumberFormat="1" applyFont="1" applyBorder="1" applyAlignment="1">
      <alignment horizontal="right" vertical="center" wrapText="1"/>
    </xf>
    <xf numFmtId="178" fontId="26" fillId="0" borderId="1" xfId="0" applyNumberFormat="1" applyFont="1" applyBorder="1" applyAlignment="1">
      <alignment horizontal="right" vertical="center"/>
    </xf>
    <xf numFmtId="178" fontId="16" fillId="0" borderId="1" xfId="0" quotePrefix="1" applyNumberFormat="1" applyFont="1" applyBorder="1" applyAlignment="1">
      <alignment horizontal="right" vertical="center" wrapText="1"/>
    </xf>
    <xf numFmtId="178" fontId="16" fillId="0" borderId="1" xfId="7" quotePrefix="1" applyNumberFormat="1" applyFont="1" applyBorder="1" applyAlignment="1">
      <alignment horizontal="right" vertical="center" wrapText="1"/>
    </xf>
    <xf numFmtId="178" fontId="26" fillId="0" borderId="1" xfId="7" applyNumberFormat="1" applyFont="1" applyBorder="1" applyAlignment="1">
      <alignment horizontal="right" vertical="center" wrapText="1"/>
    </xf>
    <xf numFmtId="178" fontId="16" fillId="0" borderId="1" xfId="7" applyNumberFormat="1" applyFont="1" applyBorder="1" applyAlignment="1">
      <alignment horizontal="right" vertical="center" wrapText="1"/>
    </xf>
    <xf numFmtId="178" fontId="16" fillId="0" borderId="1" xfId="0" applyNumberFormat="1" applyFont="1" applyBorder="1" applyAlignment="1">
      <alignment horizontal="right" vertical="center" wrapText="1" shrinkToFit="1"/>
    </xf>
    <xf numFmtId="178" fontId="16" fillId="0" borderId="1" xfId="0" applyNumberFormat="1" applyFont="1" applyBorder="1" applyAlignment="1">
      <alignment horizontal="right" vertical="center" shrinkToFit="1"/>
    </xf>
    <xf numFmtId="178" fontId="16" fillId="0" borderId="1" xfId="0" quotePrefix="1" applyNumberFormat="1" applyFont="1" applyBorder="1" applyAlignment="1">
      <alignment horizontal="right" vertical="center" shrinkToFit="1"/>
    </xf>
    <xf numFmtId="178" fontId="16" fillId="0" borderId="1" xfId="0" quotePrefix="1" applyNumberFormat="1" applyFont="1" applyBorder="1" applyAlignment="1">
      <alignment horizontal="right" vertical="center"/>
    </xf>
    <xf numFmtId="178" fontId="16" fillId="0" borderId="1" xfId="8" quotePrefix="1" applyNumberFormat="1" applyFont="1" applyBorder="1" applyAlignment="1">
      <alignment horizontal="right" vertical="center"/>
    </xf>
    <xf numFmtId="178" fontId="16" fillId="0" borderId="1" xfId="5" quotePrefix="1" applyNumberFormat="1" applyFont="1" applyBorder="1" applyAlignment="1">
      <alignment horizontal="right" vertical="center"/>
    </xf>
    <xf numFmtId="178" fontId="16" fillId="0" borderId="1" xfId="5" applyNumberFormat="1" applyFont="1" applyBorder="1" applyAlignment="1">
      <alignment horizontal="right" vertical="center"/>
    </xf>
    <xf numFmtId="179" fontId="16" fillId="0" borderId="1" xfId="0" applyNumberFormat="1" applyFont="1" applyBorder="1" applyAlignment="1">
      <alignment horizontal="right" vertical="center"/>
    </xf>
    <xf numFmtId="179" fontId="16" fillId="0" borderId="1" xfId="0" applyNumberFormat="1" applyFont="1" applyBorder="1" applyAlignment="1">
      <alignment horizontal="right" vertical="center" wrapText="1"/>
    </xf>
    <xf numFmtId="178" fontId="16" fillId="0" borderId="1" xfId="5" applyNumberFormat="1" applyFont="1" applyBorder="1" applyAlignment="1">
      <alignment horizontal="right" vertical="center" wrapText="1"/>
    </xf>
    <xf numFmtId="14" fontId="26" fillId="0" borderId="1" xfId="0" applyNumberFormat="1" applyFont="1" applyBorder="1" applyAlignment="1">
      <alignment horizontal="right" vertical="center"/>
    </xf>
    <xf numFmtId="178" fontId="16" fillId="0" borderId="1" xfId="2" applyNumberFormat="1" applyFont="1" applyFill="1" applyBorder="1" applyAlignment="1">
      <alignment horizontal="right" vertical="center"/>
    </xf>
    <xf numFmtId="178" fontId="16" fillId="0" borderId="1" xfId="3" applyNumberFormat="1" applyFont="1" applyFill="1" applyBorder="1" applyAlignment="1">
      <alignment horizontal="right" vertical="center"/>
    </xf>
    <xf numFmtId="178" fontId="26" fillId="0" borderId="1" xfId="0" quotePrefix="1" applyNumberFormat="1" applyFont="1" applyBorder="1" applyAlignment="1">
      <alignment horizontal="right" vertical="center" shrinkToFit="1"/>
    </xf>
    <xf numFmtId="178" fontId="26" fillId="0" borderId="1" xfId="0" applyNumberFormat="1" applyFont="1" applyBorder="1" applyAlignment="1">
      <alignment horizontal="right" vertical="center" wrapText="1" shrinkToFit="1"/>
    </xf>
    <xf numFmtId="178" fontId="26" fillId="0" borderId="1" xfId="0" applyNumberFormat="1" applyFont="1" applyBorder="1" applyAlignment="1">
      <alignment horizontal="right" vertical="center" shrinkToFit="1"/>
    </xf>
    <xf numFmtId="178" fontId="26" fillId="0" borderId="1" xfId="2" applyNumberFormat="1" applyFont="1" applyFill="1" applyBorder="1" applyAlignment="1">
      <alignment horizontal="right" vertical="center" wrapText="1"/>
    </xf>
    <xf numFmtId="181" fontId="26" fillId="0" borderId="1" xfId="0" applyNumberFormat="1" applyFont="1" applyBorder="1" applyAlignment="1">
      <alignment horizontal="right"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7" applyFont="1" applyBorder="1" applyAlignment="1">
      <alignment horizontal="center" vertical="center" wrapText="1"/>
    </xf>
    <xf numFmtId="0" fontId="26" fillId="0" borderId="1" xfId="7" applyFont="1" applyBorder="1" applyAlignment="1">
      <alignment horizontal="center" vertical="center"/>
    </xf>
    <xf numFmtId="0" fontId="16" fillId="0" borderId="1" xfId="5" applyFont="1" applyBorder="1" applyAlignment="1">
      <alignment horizontal="center" vertical="center"/>
    </xf>
    <xf numFmtId="38" fontId="16" fillId="0" borderId="1" xfId="2" applyFont="1" applyFill="1" applyBorder="1" applyAlignment="1">
      <alignment horizontal="center" vertical="center"/>
    </xf>
    <xf numFmtId="14" fontId="16" fillId="0" borderId="1" xfId="5" applyNumberFormat="1" applyFont="1" applyBorder="1" applyAlignment="1">
      <alignment horizontal="center" vertical="center"/>
    </xf>
    <xf numFmtId="0" fontId="16" fillId="0" borderId="1" xfId="5" applyFont="1" applyBorder="1" applyAlignment="1">
      <alignment horizontal="center" vertical="center" wrapText="1"/>
    </xf>
    <xf numFmtId="14" fontId="16" fillId="0" borderId="1" xfId="5" applyNumberFormat="1" applyFont="1" applyBorder="1" applyAlignment="1">
      <alignment horizontal="center" vertical="center" wrapText="1"/>
    </xf>
    <xf numFmtId="0" fontId="26" fillId="0" borderId="1" xfId="0" applyFont="1" applyBorder="1" applyAlignment="1">
      <alignment horizontal="center" vertical="center" shrinkToFit="1"/>
    </xf>
    <xf numFmtId="20" fontId="26" fillId="0" borderId="1" xfId="0" applyNumberFormat="1" applyFont="1" applyBorder="1" applyAlignment="1">
      <alignment horizontal="center" vertical="center"/>
    </xf>
    <xf numFmtId="38" fontId="26" fillId="0" borderId="1" xfId="2" applyFont="1" applyFill="1" applyBorder="1" applyAlignment="1">
      <alignment horizontal="center" vertical="center"/>
    </xf>
    <xf numFmtId="178" fontId="26" fillId="0" borderId="1" xfId="0" applyNumberFormat="1" applyFont="1" applyBorder="1" applyAlignment="1">
      <alignment vertical="center" wrapText="1"/>
    </xf>
    <xf numFmtId="0" fontId="26" fillId="0" borderId="1" xfId="0" applyFont="1" applyBorder="1" applyAlignment="1">
      <alignment vertical="center" wrapText="1"/>
    </xf>
    <xf numFmtId="49" fontId="26" fillId="0" borderId="1" xfId="0" applyNumberFormat="1" applyFont="1" applyBorder="1" applyAlignment="1">
      <alignment vertical="center" wrapText="1"/>
    </xf>
    <xf numFmtId="0" fontId="26" fillId="0" borderId="1" xfId="0" applyFont="1" applyBorder="1" applyAlignment="1">
      <alignment vertical="center" shrinkToFit="1"/>
    </xf>
    <xf numFmtId="0" fontId="26" fillId="0" borderId="1" xfId="0" applyFont="1" applyBorder="1" applyAlignment="1">
      <alignment vertical="center" wrapText="1" shrinkToFit="1"/>
    </xf>
    <xf numFmtId="0" fontId="4" fillId="0" borderId="0" xfId="0" applyFont="1" applyAlignment="1">
      <alignment horizontal="center" vertical="center" wrapText="1"/>
    </xf>
    <xf numFmtId="0" fontId="0" fillId="0" borderId="0" xfId="0" applyAlignment="1">
      <alignment vertical="center"/>
    </xf>
  </cellXfs>
  <cellStyles count="9">
    <cellStyle name="ハイパーリンク" xfId="1" builtinId="8"/>
    <cellStyle name="桁区切り" xfId="2" builtinId="6"/>
    <cellStyle name="桁区切り 2" xfId="3" xr:uid="{00000000-0005-0000-0000-000003000000}"/>
    <cellStyle name="桁区切り 3" xfId="4" xr:uid="{00000000-0005-0000-0000-000004000000}"/>
    <cellStyle name="標準" xfId="0" builtinId="0"/>
    <cellStyle name="標準 2" xfId="5" xr:uid="{00000000-0005-0000-0000-000005000000}"/>
    <cellStyle name="標準 3" xfId="6" xr:uid="{00000000-0005-0000-0000-000006000000}"/>
    <cellStyle name="標準 4" xfId="7" xr:uid="{00000000-0005-0000-0000-000007000000}"/>
    <cellStyle name="標準_様式４"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10</xdr:col>
      <xdr:colOff>28800</xdr:colOff>
      <xdr:row>0</xdr:row>
      <xdr:rowOff>70581</xdr:rowOff>
    </xdr:from>
    <xdr:ext cx="563231" cy="275717"/>
    <xdr:sp macro="" textlink="">
      <xdr:nvSpPr>
        <xdr:cNvPr id="2" name="テキスト ボックス 1">
          <a:extLst>
            <a:ext uri="{FF2B5EF4-FFF2-40B4-BE49-F238E27FC236}">
              <a16:creationId xmlns:a16="http://schemas.microsoft.com/office/drawing/2014/main" id="{7D5A99F5-F6CA-8464-20E6-F4C53F804192}"/>
            </a:ext>
          </a:extLst>
        </xdr:cNvPr>
        <xdr:cNvSpPr txBox="1"/>
      </xdr:nvSpPr>
      <xdr:spPr>
        <a:xfrm>
          <a:off x="11594871" y="7058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20837;&#20250;&#37329;@20,000&#20250;&#36027;@48,000"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25"/>
  <sheetViews>
    <sheetView tabSelected="1" view="pageBreakPreview" zoomScale="70" zoomScaleNormal="100" zoomScaleSheetLayoutView="70" workbookViewId="0">
      <pane ySplit="3" topLeftCell="A4" activePane="bottomLeft" state="frozen"/>
      <selection pane="bottomLeft" sqref="A1:K1"/>
    </sheetView>
  </sheetViews>
  <sheetFormatPr defaultColWidth="9" defaultRowHeight="13.5"/>
  <cols>
    <col min="1" max="1" width="9" style="1" customWidth="1"/>
    <col min="2" max="2" width="18.125" style="3" customWidth="1"/>
    <col min="3" max="3" width="25" style="1" customWidth="1"/>
    <col min="4" max="4" width="25" style="3" customWidth="1"/>
    <col min="5" max="5" width="15.375" style="3" customWidth="1"/>
    <col min="6" max="6" width="14" style="8" customWidth="1"/>
    <col min="7" max="7" width="17.375" style="14" customWidth="1"/>
    <col min="8" max="8" width="17.75" style="17" customWidth="1"/>
    <col min="9" max="9" width="22" style="1" customWidth="1"/>
    <col min="10" max="11" width="9.25" style="14" customWidth="1"/>
    <col min="12" max="16384" width="9" style="1"/>
  </cols>
  <sheetData>
    <row r="1" spans="1:11" ht="31.7" customHeight="1">
      <c r="A1" s="143" t="s">
        <v>0</v>
      </c>
      <c r="B1" s="143"/>
      <c r="C1" s="144"/>
      <c r="D1" s="144"/>
      <c r="E1" s="144"/>
      <c r="F1" s="144"/>
      <c r="G1" s="144"/>
      <c r="H1" s="144"/>
      <c r="I1" s="144"/>
      <c r="J1" s="144"/>
      <c r="K1" s="144"/>
    </row>
    <row r="2" spans="1:11" ht="13.7" customHeight="1"/>
    <row r="3" spans="1:11" ht="48" customHeight="1">
      <c r="A3" s="6" t="s">
        <v>1</v>
      </c>
      <c r="B3" s="5" t="s">
        <v>2</v>
      </c>
      <c r="C3" s="6" t="s">
        <v>3</v>
      </c>
      <c r="D3" s="5" t="s">
        <v>4</v>
      </c>
      <c r="E3" s="6" t="s">
        <v>5</v>
      </c>
      <c r="F3" s="9" t="s">
        <v>6</v>
      </c>
      <c r="G3" s="6" t="s">
        <v>7</v>
      </c>
      <c r="H3" s="18" t="s">
        <v>8</v>
      </c>
      <c r="I3" s="6" t="s">
        <v>9</v>
      </c>
      <c r="J3" s="6" t="s">
        <v>10</v>
      </c>
      <c r="K3" s="6" t="s">
        <v>11</v>
      </c>
    </row>
    <row r="4" spans="1:11" s="22" customFormat="1" ht="36.950000000000003" customHeight="1">
      <c r="A4" s="31" t="s">
        <v>12</v>
      </c>
      <c r="B4" s="32" t="s">
        <v>13</v>
      </c>
      <c r="C4" s="33" t="s">
        <v>14</v>
      </c>
      <c r="D4" s="34" t="s">
        <v>15</v>
      </c>
      <c r="E4" s="34" t="s">
        <v>16</v>
      </c>
      <c r="F4" s="35">
        <v>205941456</v>
      </c>
      <c r="G4" s="87" t="s">
        <v>17</v>
      </c>
      <c r="H4" s="99">
        <v>41362</v>
      </c>
      <c r="I4" s="87" t="s">
        <v>17</v>
      </c>
      <c r="J4" s="87" t="s">
        <v>18</v>
      </c>
      <c r="K4" s="87" t="s">
        <v>19</v>
      </c>
    </row>
    <row r="5" spans="1:11" s="22" customFormat="1" ht="36.950000000000003" customHeight="1">
      <c r="A5" s="31" t="s">
        <v>12</v>
      </c>
      <c r="B5" s="32" t="s">
        <v>13</v>
      </c>
      <c r="C5" s="33" t="s">
        <v>20</v>
      </c>
      <c r="D5" s="34" t="s">
        <v>21</v>
      </c>
      <c r="E5" s="34" t="s">
        <v>22</v>
      </c>
      <c r="F5" s="35">
        <v>95654036</v>
      </c>
      <c r="G5" s="87" t="s">
        <v>17</v>
      </c>
      <c r="H5" s="99">
        <v>41362</v>
      </c>
      <c r="I5" s="87" t="s">
        <v>17</v>
      </c>
      <c r="J5" s="87" t="s">
        <v>18</v>
      </c>
      <c r="K5" s="87" t="s">
        <v>19</v>
      </c>
    </row>
    <row r="6" spans="1:11" s="22" customFormat="1" ht="36.950000000000003" customHeight="1">
      <c r="A6" s="31" t="s">
        <v>12</v>
      </c>
      <c r="B6" s="32" t="s">
        <v>13</v>
      </c>
      <c r="C6" s="33" t="s">
        <v>20</v>
      </c>
      <c r="D6" s="34" t="s">
        <v>21</v>
      </c>
      <c r="E6" s="34" t="s">
        <v>23</v>
      </c>
      <c r="F6" s="35">
        <v>3340498</v>
      </c>
      <c r="G6" s="87" t="s">
        <v>17</v>
      </c>
      <c r="H6" s="100" t="s">
        <v>24</v>
      </c>
      <c r="I6" s="87" t="s">
        <v>17</v>
      </c>
      <c r="J6" s="87" t="s">
        <v>18</v>
      </c>
      <c r="K6" s="87" t="s">
        <v>19</v>
      </c>
    </row>
    <row r="7" spans="1:11" s="22" customFormat="1" ht="36.950000000000003" customHeight="1">
      <c r="A7" s="31" t="s">
        <v>12</v>
      </c>
      <c r="B7" s="32" t="s">
        <v>13</v>
      </c>
      <c r="C7" s="33" t="s">
        <v>25</v>
      </c>
      <c r="D7" s="34" t="s">
        <v>26</v>
      </c>
      <c r="E7" s="34" t="s">
        <v>23</v>
      </c>
      <c r="F7" s="36">
        <v>2000000</v>
      </c>
      <c r="G7" s="87" t="s">
        <v>17</v>
      </c>
      <c r="H7" s="100" t="s">
        <v>27</v>
      </c>
      <c r="I7" s="87" t="s">
        <v>17</v>
      </c>
      <c r="J7" s="87" t="s">
        <v>28</v>
      </c>
      <c r="K7" s="87" t="s">
        <v>19</v>
      </c>
    </row>
    <row r="8" spans="1:11" s="23" customFormat="1" ht="129" customHeight="1">
      <c r="A8" s="31" t="s">
        <v>29</v>
      </c>
      <c r="B8" s="32" t="s">
        <v>30</v>
      </c>
      <c r="C8" s="37" t="s">
        <v>31</v>
      </c>
      <c r="D8" s="34" t="s">
        <v>32</v>
      </c>
      <c r="E8" s="37" t="s">
        <v>33</v>
      </c>
      <c r="F8" s="86" t="s">
        <v>34</v>
      </c>
      <c r="G8" s="88" t="s">
        <v>35</v>
      </c>
      <c r="H8" s="101" t="s">
        <v>36</v>
      </c>
      <c r="I8" s="37" t="s">
        <v>37</v>
      </c>
      <c r="J8" s="87" t="s">
        <v>28</v>
      </c>
      <c r="K8" s="125" t="s">
        <v>38</v>
      </c>
    </row>
    <row r="9" spans="1:11" s="23" customFormat="1" ht="36.950000000000003" customHeight="1">
      <c r="A9" s="31" t="s">
        <v>29</v>
      </c>
      <c r="B9" s="32" t="s">
        <v>30</v>
      </c>
      <c r="C9" s="37" t="s">
        <v>39</v>
      </c>
      <c r="D9" s="34" t="s">
        <v>40</v>
      </c>
      <c r="E9" s="37" t="s">
        <v>41</v>
      </c>
      <c r="F9" s="86" t="s">
        <v>42</v>
      </c>
      <c r="G9" s="88" t="s">
        <v>43</v>
      </c>
      <c r="H9" s="101" t="s">
        <v>44</v>
      </c>
      <c r="I9" s="37" t="s">
        <v>45</v>
      </c>
      <c r="J9" s="87" t="s">
        <v>28</v>
      </c>
      <c r="K9" s="125" t="s">
        <v>38</v>
      </c>
    </row>
    <row r="10" spans="1:11" s="24" customFormat="1" ht="57" customHeight="1">
      <c r="A10" s="39" t="s">
        <v>29</v>
      </c>
      <c r="B10" s="40" t="s">
        <v>46</v>
      </c>
      <c r="C10" s="37" t="s">
        <v>47</v>
      </c>
      <c r="D10" s="34" t="s">
        <v>32</v>
      </c>
      <c r="E10" s="37" t="s">
        <v>48</v>
      </c>
      <c r="F10" s="38">
        <v>100000</v>
      </c>
      <c r="G10" s="41">
        <v>100000</v>
      </c>
      <c r="H10" s="101" t="s">
        <v>49</v>
      </c>
      <c r="I10" s="37" t="s">
        <v>50</v>
      </c>
      <c r="J10" s="87" t="s">
        <v>28</v>
      </c>
      <c r="K10" s="126" t="s">
        <v>19</v>
      </c>
    </row>
    <row r="11" spans="1:11" s="25" customFormat="1" ht="84.4" customHeight="1">
      <c r="A11" s="37" t="s">
        <v>51</v>
      </c>
      <c r="B11" s="40" t="s">
        <v>52</v>
      </c>
      <c r="C11" s="37" t="s">
        <v>53</v>
      </c>
      <c r="D11" s="34" t="s">
        <v>54</v>
      </c>
      <c r="E11" s="37" t="s">
        <v>55</v>
      </c>
      <c r="F11" s="38">
        <v>104597</v>
      </c>
      <c r="G11" s="41"/>
      <c r="H11" s="138" t="s">
        <v>56</v>
      </c>
      <c r="I11" s="37"/>
      <c r="J11" s="126" t="s">
        <v>57</v>
      </c>
      <c r="K11" s="126" t="s">
        <v>19</v>
      </c>
    </row>
    <row r="12" spans="1:11" s="25" customFormat="1" ht="80.650000000000006" customHeight="1">
      <c r="A12" s="37" t="s">
        <v>51</v>
      </c>
      <c r="B12" s="40" t="s">
        <v>52</v>
      </c>
      <c r="C12" s="37" t="s">
        <v>58</v>
      </c>
      <c r="D12" s="34" t="s">
        <v>59</v>
      </c>
      <c r="E12" s="37" t="s">
        <v>55</v>
      </c>
      <c r="F12" s="38">
        <v>134580</v>
      </c>
      <c r="G12" s="41"/>
      <c r="H12" s="138" t="s">
        <v>56</v>
      </c>
      <c r="I12" s="37"/>
      <c r="J12" s="126" t="s">
        <v>57</v>
      </c>
      <c r="K12" s="126" t="s">
        <v>19</v>
      </c>
    </row>
    <row r="13" spans="1:11" s="25" customFormat="1" ht="77.25" customHeight="1">
      <c r="A13" s="37" t="s">
        <v>51</v>
      </c>
      <c r="B13" s="40" t="s">
        <v>52</v>
      </c>
      <c r="C13" s="37" t="s">
        <v>60</v>
      </c>
      <c r="D13" s="34" t="s">
        <v>61</v>
      </c>
      <c r="E13" s="37" t="s">
        <v>55</v>
      </c>
      <c r="F13" s="38">
        <v>276967</v>
      </c>
      <c r="G13" s="41"/>
      <c r="H13" s="138" t="s">
        <v>56</v>
      </c>
      <c r="I13" s="37"/>
      <c r="J13" s="126" t="s">
        <v>57</v>
      </c>
      <c r="K13" s="126" t="s">
        <v>19</v>
      </c>
    </row>
    <row r="14" spans="1:11" s="25" customFormat="1" ht="70.150000000000006" customHeight="1">
      <c r="A14" s="37" t="s">
        <v>51</v>
      </c>
      <c r="B14" s="40" t="s">
        <v>52</v>
      </c>
      <c r="C14" s="37" t="s">
        <v>62</v>
      </c>
      <c r="D14" s="34" t="s">
        <v>63</v>
      </c>
      <c r="E14" s="37" t="s">
        <v>55</v>
      </c>
      <c r="F14" s="38">
        <v>361290</v>
      </c>
      <c r="G14" s="41"/>
      <c r="H14" s="138" t="s">
        <v>56</v>
      </c>
      <c r="I14" s="37"/>
      <c r="J14" s="126" t="s">
        <v>57</v>
      </c>
      <c r="K14" s="126" t="s">
        <v>19</v>
      </c>
    </row>
    <row r="15" spans="1:11" s="25" customFormat="1" ht="57" customHeight="1">
      <c r="A15" s="37" t="s">
        <v>51</v>
      </c>
      <c r="B15" s="40" t="s">
        <v>52</v>
      </c>
      <c r="C15" s="37" t="s">
        <v>64</v>
      </c>
      <c r="D15" s="34" t="s">
        <v>65</v>
      </c>
      <c r="E15" s="37" t="s">
        <v>66</v>
      </c>
      <c r="F15" s="38">
        <v>430000</v>
      </c>
      <c r="G15" s="41">
        <v>430000</v>
      </c>
      <c r="H15" s="102">
        <v>41058</v>
      </c>
      <c r="I15" s="37" t="s">
        <v>67</v>
      </c>
      <c r="J15" s="126" t="s">
        <v>57</v>
      </c>
      <c r="K15" s="126" t="s">
        <v>19</v>
      </c>
    </row>
    <row r="16" spans="1:11" s="25" customFormat="1" ht="70.7" customHeight="1">
      <c r="A16" s="37" t="s">
        <v>51</v>
      </c>
      <c r="B16" s="40" t="s">
        <v>52</v>
      </c>
      <c r="C16" s="37" t="s">
        <v>68</v>
      </c>
      <c r="D16" s="34" t="s">
        <v>69</v>
      </c>
      <c r="E16" s="37" t="s">
        <v>55</v>
      </c>
      <c r="F16" s="38">
        <v>140554554</v>
      </c>
      <c r="G16" s="41"/>
      <c r="H16" s="138" t="s">
        <v>56</v>
      </c>
      <c r="I16" s="37"/>
      <c r="J16" s="87" t="s">
        <v>28</v>
      </c>
      <c r="K16" s="126" t="s">
        <v>19</v>
      </c>
    </row>
    <row r="17" spans="1:11" s="25" customFormat="1" ht="33.4" customHeight="1">
      <c r="A17" s="37" t="s">
        <v>51</v>
      </c>
      <c r="B17" s="40" t="s">
        <v>52</v>
      </c>
      <c r="C17" s="37" t="s">
        <v>70</v>
      </c>
      <c r="D17" s="34" t="s">
        <v>71</v>
      </c>
      <c r="E17" s="37" t="s">
        <v>72</v>
      </c>
      <c r="F17" s="38">
        <v>463960</v>
      </c>
      <c r="G17" s="41"/>
      <c r="H17" s="102" t="s">
        <v>73</v>
      </c>
      <c r="I17" s="37"/>
      <c r="J17" s="87" t="s">
        <v>28</v>
      </c>
      <c r="K17" s="126" t="s">
        <v>19</v>
      </c>
    </row>
    <row r="18" spans="1:11" s="25" customFormat="1" ht="32.1" customHeight="1">
      <c r="A18" s="37" t="s">
        <v>51</v>
      </c>
      <c r="B18" s="40" t="s">
        <v>52</v>
      </c>
      <c r="C18" s="37" t="s">
        <v>74</v>
      </c>
      <c r="D18" s="34" t="s">
        <v>75</v>
      </c>
      <c r="E18" s="37" t="s">
        <v>72</v>
      </c>
      <c r="F18" s="38">
        <v>127485</v>
      </c>
      <c r="G18" s="41"/>
      <c r="H18" s="102">
        <v>41086</v>
      </c>
      <c r="I18" s="37"/>
      <c r="J18" s="126" t="s">
        <v>76</v>
      </c>
      <c r="K18" s="126" t="s">
        <v>19</v>
      </c>
    </row>
    <row r="19" spans="1:11" s="25" customFormat="1" ht="31.5" customHeight="1">
      <c r="A19" s="37" t="s">
        <v>51</v>
      </c>
      <c r="B19" s="40" t="s">
        <v>52</v>
      </c>
      <c r="C19" s="37" t="s">
        <v>77</v>
      </c>
      <c r="D19" s="34" t="s">
        <v>78</v>
      </c>
      <c r="E19" s="37" t="s">
        <v>79</v>
      </c>
      <c r="F19" s="38">
        <v>150000</v>
      </c>
      <c r="G19" s="41"/>
      <c r="H19" s="102">
        <v>41022</v>
      </c>
      <c r="I19" s="37"/>
      <c r="J19" s="126" t="s">
        <v>76</v>
      </c>
      <c r="K19" s="126" t="s">
        <v>19</v>
      </c>
    </row>
    <row r="20" spans="1:11" s="25" customFormat="1" ht="24">
      <c r="A20" s="37" t="s">
        <v>51</v>
      </c>
      <c r="B20" s="40" t="s">
        <v>52</v>
      </c>
      <c r="C20" s="37" t="s">
        <v>80</v>
      </c>
      <c r="D20" s="34" t="s">
        <v>81</v>
      </c>
      <c r="E20" s="37" t="s">
        <v>79</v>
      </c>
      <c r="F20" s="38">
        <v>150000</v>
      </c>
      <c r="G20" s="41"/>
      <c r="H20" s="102">
        <v>41057</v>
      </c>
      <c r="I20" s="37"/>
      <c r="J20" s="126" t="s">
        <v>76</v>
      </c>
      <c r="K20" s="126" t="s">
        <v>19</v>
      </c>
    </row>
    <row r="21" spans="1:11" s="25" customFormat="1" ht="31.5" customHeight="1">
      <c r="A21" s="37" t="s">
        <v>51</v>
      </c>
      <c r="B21" s="40" t="s">
        <v>52</v>
      </c>
      <c r="C21" s="37" t="s">
        <v>82</v>
      </c>
      <c r="D21" s="34" t="s">
        <v>83</v>
      </c>
      <c r="E21" s="37" t="s">
        <v>55</v>
      </c>
      <c r="F21" s="38">
        <v>151896</v>
      </c>
      <c r="G21" s="41"/>
      <c r="H21" s="102">
        <v>41045</v>
      </c>
      <c r="I21" s="37"/>
      <c r="J21" s="126" t="s">
        <v>76</v>
      </c>
      <c r="K21" s="126" t="s">
        <v>19</v>
      </c>
    </row>
    <row r="22" spans="1:11" s="25" customFormat="1" ht="74.650000000000006" customHeight="1">
      <c r="A22" s="37" t="s">
        <v>51</v>
      </c>
      <c r="B22" s="40" t="s">
        <v>52</v>
      </c>
      <c r="C22" s="37" t="s">
        <v>84</v>
      </c>
      <c r="D22" s="34" t="s">
        <v>85</v>
      </c>
      <c r="E22" s="37" t="s">
        <v>55</v>
      </c>
      <c r="F22" s="38">
        <v>233159</v>
      </c>
      <c r="G22" s="41"/>
      <c r="H22" s="138" t="s">
        <v>56</v>
      </c>
      <c r="I22" s="37"/>
      <c r="J22" s="126" t="s">
        <v>76</v>
      </c>
      <c r="K22" s="126" t="s">
        <v>19</v>
      </c>
    </row>
    <row r="23" spans="1:11" s="25" customFormat="1" ht="32.85" customHeight="1">
      <c r="A23" s="37" t="s">
        <v>51</v>
      </c>
      <c r="B23" s="40" t="s">
        <v>52</v>
      </c>
      <c r="C23" s="37" t="s">
        <v>86</v>
      </c>
      <c r="D23" s="34" t="s">
        <v>87</v>
      </c>
      <c r="E23" s="37" t="s">
        <v>72</v>
      </c>
      <c r="F23" s="38">
        <v>492650</v>
      </c>
      <c r="G23" s="41"/>
      <c r="H23" s="102" t="s">
        <v>88</v>
      </c>
      <c r="I23" s="37"/>
      <c r="J23" s="126" t="s">
        <v>76</v>
      </c>
      <c r="K23" s="126" t="s">
        <v>19</v>
      </c>
    </row>
    <row r="24" spans="1:11" s="25" customFormat="1" ht="80.650000000000006" customHeight="1">
      <c r="A24" s="37" t="s">
        <v>51</v>
      </c>
      <c r="B24" s="40" t="s">
        <v>52</v>
      </c>
      <c r="C24" s="37" t="s">
        <v>89</v>
      </c>
      <c r="D24" s="34" t="s">
        <v>90</v>
      </c>
      <c r="E24" s="37" t="s">
        <v>55</v>
      </c>
      <c r="F24" s="38">
        <v>3720473</v>
      </c>
      <c r="G24" s="41"/>
      <c r="H24" s="138" t="s">
        <v>56</v>
      </c>
      <c r="I24" s="37"/>
      <c r="J24" s="126" t="s">
        <v>76</v>
      </c>
      <c r="K24" s="126" t="s">
        <v>19</v>
      </c>
    </row>
    <row r="25" spans="1:11" s="25" customFormat="1" ht="83.1" customHeight="1">
      <c r="A25" s="37" t="s">
        <v>51</v>
      </c>
      <c r="B25" s="40" t="s">
        <v>52</v>
      </c>
      <c r="C25" s="37" t="s">
        <v>91</v>
      </c>
      <c r="D25" s="34" t="s">
        <v>92</v>
      </c>
      <c r="E25" s="37" t="s">
        <v>55</v>
      </c>
      <c r="F25" s="38">
        <v>114258</v>
      </c>
      <c r="G25" s="41"/>
      <c r="H25" s="138" t="s">
        <v>56</v>
      </c>
      <c r="I25" s="37"/>
      <c r="J25" s="87" t="s">
        <v>18</v>
      </c>
      <c r="K25" s="126" t="s">
        <v>19</v>
      </c>
    </row>
    <row r="26" spans="1:11" s="25" customFormat="1" ht="75.95" customHeight="1">
      <c r="A26" s="37" t="s">
        <v>51</v>
      </c>
      <c r="B26" s="40" t="s">
        <v>52</v>
      </c>
      <c r="C26" s="37" t="s">
        <v>93</v>
      </c>
      <c r="D26" s="34" t="s">
        <v>94</v>
      </c>
      <c r="E26" s="37" t="s">
        <v>55</v>
      </c>
      <c r="F26" s="38">
        <v>171594</v>
      </c>
      <c r="G26" s="41"/>
      <c r="H26" s="138" t="s">
        <v>56</v>
      </c>
      <c r="I26" s="37"/>
      <c r="J26" s="87" t="s">
        <v>18</v>
      </c>
      <c r="K26" s="126" t="s">
        <v>19</v>
      </c>
    </row>
    <row r="27" spans="1:11" s="25" customFormat="1" ht="72" customHeight="1">
      <c r="A27" s="37" t="s">
        <v>51</v>
      </c>
      <c r="B27" s="40" t="s">
        <v>52</v>
      </c>
      <c r="C27" s="37" t="s">
        <v>95</v>
      </c>
      <c r="D27" s="34" t="s">
        <v>96</v>
      </c>
      <c r="E27" s="37" t="s">
        <v>55</v>
      </c>
      <c r="F27" s="38">
        <v>318278</v>
      </c>
      <c r="G27" s="41"/>
      <c r="H27" s="138" t="s">
        <v>56</v>
      </c>
      <c r="I27" s="37"/>
      <c r="J27" s="87" t="s">
        <v>18</v>
      </c>
      <c r="K27" s="126" t="s">
        <v>19</v>
      </c>
    </row>
    <row r="28" spans="1:11" s="25" customFormat="1" ht="38.1" customHeight="1">
      <c r="A28" s="37" t="s">
        <v>51</v>
      </c>
      <c r="B28" s="40" t="s">
        <v>52</v>
      </c>
      <c r="C28" s="37" t="s">
        <v>97</v>
      </c>
      <c r="D28" s="34" t="s">
        <v>98</v>
      </c>
      <c r="E28" s="37" t="s">
        <v>79</v>
      </c>
      <c r="F28" s="38">
        <v>138663</v>
      </c>
      <c r="G28" s="41"/>
      <c r="H28" s="102">
        <v>41130</v>
      </c>
      <c r="I28" s="37"/>
      <c r="J28" s="126" t="s">
        <v>57</v>
      </c>
      <c r="K28" s="126" t="s">
        <v>19</v>
      </c>
    </row>
    <row r="29" spans="1:11" s="25" customFormat="1" ht="57.6" customHeight="1">
      <c r="A29" s="37" t="s">
        <v>51</v>
      </c>
      <c r="B29" s="40" t="s">
        <v>52</v>
      </c>
      <c r="C29" s="37" t="s">
        <v>99</v>
      </c>
      <c r="D29" s="34" t="s">
        <v>100</v>
      </c>
      <c r="E29" s="37" t="s">
        <v>66</v>
      </c>
      <c r="F29" s="38">
        <v>1500000</v>
      </c>
      <c r="G29" s="42">
        <v>1500000</v>
      </c>
      <c r="H29" s="102">
        <v>41109</v>
      </c>
      <c r="I29" s="37" t="s">
        <v>101</v>
      </c>
      <c r="J29" s="126" t="s">
        <v>57</v>
      </c>
      <c r="K29" s="126" t="s">
        <v>19</v>
      </c>
    </row>
    <row r="30" spans="1:11" s="25" customFormat="1" ht="25.5" customHeight="1">
      <c r="A30" s="37" t="s">
        <v>51</v>
      </c>
      <c r="B30" s="40" t="s">
        <v>52</v>
      </c>
      <c r="C30" s="37" t="s">
        <v>102</v>
      </c>
      <c r="D30" s="34" t="s">
        <v>103</v>
      </c>
      <c r="E30" s="37" t="s">
        <v>79</v>
      </c>
      <c r="F30" s="38">
        <v>268000</v>
      </c>
      <c r="G30" s="41"/>
      <c r="H30" s="102">
        <v>41123</v>
      </c>
      <c r="I30" s="37"/>
      <c r="J30" s="126" t="s">
        <v>57</v>
      </c>
      <c r="K30" s="126" t="s">
        <v>19</v>
      </c>
    </row>
    <row r="31" spans="1:11" s="25" customFormat="1" ht="23.65" customHeight="1">
      <c r="A31" s="37" t="s">
        <v>51</v>
      </c>
      <c r="B31" s="40" t="s">
        <v>52</v>
      </c>
      <c r="C31" s="37" t="s">
        <v>104</v>
      </c>
      <c r="D31" s="34" t="s">
        <v>105</v>
      </c>
      <c r="E31" s="37" t="s">
        <v>79</v>
      </c>
      <c r="F31" s="38">
        <v>1075446</v>
      </c>
      <c r="G31" s="41"/>
      <c r="H31" s="102">
        <v>41151</v>
      </c>
      <c r="I31" s="37"/>
      <c r="J31" s="126" t="s">
        <v>57</v>
      </c>
      <c r="K31" s="126" t="s">
        <v>19</v>
      </c>
    </row>
    <row r="32" spans="1:11" s="25" customFormat="1" ht="23.65" customHeight="1">
      <c r="A32" s="37" t="s">
        <v>51</v>
      </c>
      <c r="B32" s="40" t="s">
        <v>52</v>
      </c>
      <c r="C32" s="37" t="s">
        <v>104</v>
      </c>
      <c r="D32" s="34" t="s">
        <v>105</v>
      </c>
      <c r="E32" s="37" t="s">
        <v>72</v>
      </c>
      <c r="F32" s="38">
        <v>1357463</v>
      </c>
      <c r="G32" s="41"/>
      <c r="H32" s="102">
        <v>41151</v>
      </c>
      <c r="I32" s="37"/>
      <c r="J32" s="126" t="s">
        <v>57</v>
      </c>
      <c r="K32" s="126" t="s">
        <v>19</v>
      </c>
    </row>
    <row r="33" spans="1:11" s="25" customFormat="1" ht="75.95" customHeight="1">
      <c r="A33" s="37" t="s">
        <v>51</v>
      </c>
      <c r="B33" s="40" t="s">
        <v>52</v>
      </c>
      <c r="C33" s="37" t="s">
        <v>106</v>
      </c>
      <c r="D33" s="34" t="s">
        <v>107</v>
      </c>
      <c r="E33" s="37" t="s">
        <v>55</v>
      </c>
      <c r="F33" s="38">
        <v>430025</v>
      </c>
      <c r="G33" s="41"/>
      <c r="H33" s="138" t="s">
        <v>56</v>
      </c>
      <c r="I33" s="37"/>
      <c r="J33" s="126" t="s">
        <v>57</v>
      </c>
      <c r="K33" s="126" t="s">
        <v>19</v>
      </c>
    </row>
    <row r="34" spans="1:11" s="25" customFormat="1" ht="70.7" customHeight="1">
      <c r="A34" s="37" t="s">
        <v>51</v>
      </c>
      <c r="B34" s="40" t="s">
        <v>52</v>
      </c>
      <c r="C34" s="37" t="s">
        <v>108</v>
      </c>
      <c r="D34" s="34" t="s">
        <v>109</v>
      </c>
      <c r="E34" s="37" t="s">
        <v>66</v>
      </c>
      <c r="F34" s="38">
        <v>125000</v>
      </c>
      <c r="G34" s="41">
        <v>125000</v>
      </c>
      <c r="H34" s="102">
        <v>41109</v>
      </c>
      <c r="I34" s="37" t="s">
        <v>110</v>
      </c>
      <c r="J34" s="126" t="s">
        <v>57</v>
      </c>
      <c r="K34" s="126" t="s">
        <v>19</v>
      </c>
    </row>
    <row r="35" spans="1:11" s="25" customFormat="1" ht="28.15" customHeight="1">
      <c r="A35" s="37" t="s">
        <v>51</v>
      </c>
      <c r="B35" s="40" t="s">
        <v>52</v>
      </c>
      <c r="C35" s="37" t="s">
        <v>111</v>
      </c>
      <c r="D35" s="34" t="s">
        <v>112</v>
      </c>
      <c r="E35" s="37" t="s">
        <v>113</v>
      </c>
      <c r="F35" s="38">
        <v>250000</v>
      </c>
      <c r="G35" s="41"/>
      <c r="H35" s="102">
        <v>41165</v>
      </c>
      <c r="I35" s="37"/>
      <c r="J35" s="126" t="s">
        <v>57</v>
      </c>
      <c r="K35" s="126" t="s">
        <v>19</v>
      </c>
    </row>
    <row r="36" spans="1:11" s="25" customFormat="1" ht="30.75" customHeight="1">
      <c r="A36" s="37" t="s">
        <v>51</v>
      </c>
      <c r="B36" s="40" t="s">
        <v>52</v>
      </c>
      <c r="C36" s="37" t="s">
        <v>114</v>
      </c>
      <c r="D36" s="34" t="s">
        <v>69</v>
      </c>
      <c r="E36" s="37" t="s">
        <v>115</v>
      </c>
      <c r="F36" s="38">
        <v>144093</v>
      </c>
      <c r="G36" s="41"/>
      <c r="H36" s="102" t="s">
        <v>116</v>
      </c>
      <c r="I36" s="37"/>
      <c r="J36" s="87" t="s">
        <v>28</v>
      </c>
      <c r="K36" s="126" t="s">
        <v>19</v>
      </c>
    </row>
    <row r="37" spans="1:11" s="25" customFormat="1" ht="83.85" customHeight="1">
      <c r="A37" s="37" t="s">
        <v>51</v>
      </c>
      <c r="B37" s="40" t="s">
        <v>52</v>
      </c>
      <c r="C37" s="37" t="s">
        <v>114</v>
      </c>
      <c r="D37" s="34" t="s">
        <v>69</v>
      </c>
      <c r="E37" s="37" t="s">
        <v>55</v>
      </c>
      <c r="F37" s="38">
        <v>143909406</v>
      </c>
      <c r="G37" s="41"/>
      <c r="H37" s="138" t="s">
        <v>56</v>
      </c>
      <c r="I37" s="37"/>
      <c r="J37" s="87" t="s">
        <v>28</v>
      </c>
      <c r="K37" s="126" t="s">
        <v>19</v>
      </c>
    </row>
    <row r="38" spans="1:11" s="25" customFormat="1" ht="75.95" customHeight="1">
      <c r="A38" s="37" t="s">
        <v>51</v>
      </c>
      <c r="B38" s="40" t="s">
        <v>52</v>
      </c>
      <c r="C38" s="37" t="s">
        <v>117</v>
      </c>
      <c r="D38" s="34" t="s">
        <v>90</v>
      </c>
      <c r="E38" s="37" t="s">
        <v>55</v>
      </c>
      <c r="F38" s="38">
        <v>3687000</v>
      </c>
      <c r="G38" s="41"/>
      <c r="H38" s="138" t="s">
        <v>56</v>
      </c>
      <c r="I38" s="37"/>
      <c r="J38" s="126" t="s">
        <v>76</v>
      </c>
      <c r="K38" s="126" t="s">
        <v>19</v>
      </c>
    </row>
    <row r="39" spans="1:11" s="25" customFormat="1" ht="68.849999999999994" customHeight="1">
      <c r="A39" s="37" t="s">
        <v>51</v>
      </c>
      <c r="B39" s="40" t="s">
        <v>52</v>
      </c>
      <c r="C39" s="37" t="s">
        <v>118</v>
      </c>
      <c r="D39" s="34" t="s">
        <v>94</v>
      </c>
      <c r="E39" s="37" t="s">
        <v>55</v>
      </c>
      <c r="F39" s="38">
        <v>185974</v>
      </c>
      <c r="G39" s="41"/>
      <c r="H39" s="138" t="s">
        <v>56</v>
      </c>
      <c r="I39" s="37"/>
      <c r="J39" s="87" t="s">
        <v>18</v>
      </c>
      <c r="K39" s="126" t="s">
        <v>19</v>
      </c>
    </row>
    <row r="40" spans="1:11" s="25" customFormat="1" ht="23.65" customHeight="1">
      <c r="A40" s="37" t="s">
        <v>51</v>
      </c>
      <c r="B40" s="40" t="s">
        <v>52</v>
      </c>
      <c r="C40" s="37" t="s">
        <v>104</v>
      </c>
      <c r="D40" s="34" t="s">
        <v>105</v>
      </c>
      <c r="E40" s="37" t="s">
        <v>119</v>
      </c>
      <c r="F40" s="38">
        <v>281311</v>
      </c>
      <c r="G40" s="41"/>
      <c r="H40" s="102" t="s">
        <v>120</v>
      </c>
      <c r="I40" s="37"/>
      <c r="J40" s="126" t="s">
        <v>57</v>
      </c>
      <c r="K40" s="126" t="s">
        <v>19</v>
      </c>
    </row>
    <row r="41" spans="1:11" s="25" customFormat="1" ht="70.150000000000006" customHeight="1">
      <c r="A41" s="37" t="s">
        <v>51</v>
      </c>
      <c r="B41" s="40" t="s">
        <v>52</v>
      </c>
      <c r="C41" s="37" t="s">
        <v>114</v>
      </c>
      <c r="D41" s="34" t="s">
        <v>69</v>
      </c>
      <c r="E41" s="37" t="s">
        <v>55</v>
      </c>
      <c r="F41" s="38">
        <v>136529184</v>
      </c>
      <c r="G41" s="42"/>
      <c r="H41" s="138" t="s">
        <v>56</v>
      </c>
      <c r="I41" s="37"/>
      <c r="J41" s="87" t="s">
        <v>28</v>
      </c>
      <c r="K41" s="126" t="s">
        <v>19</v>
      </c>
    </row>
    <row r="42" spans="1:11" s="25" customFormat="1" ht="33.75" customHeight="1">
      <c r="A42" s="37" t="s">
        <v>51</v>
      </c>
      <c r="B42" s="40" t="s">
        <v>52</v>
      </c>
      <c r="C42" s="37" t="s">
        <v>121</v>
      </c>
      <c r="D42" s="34" t="s">
        <v>122</v>
      </c>
      <c r="E42" s="37" t="s">
        <v>72</v>
      </c>
      <c r="F42" s="38">
        <v>133001</v>
      </c>
      <c r="G42" s="41"/>
      <c r="H42" s="102" t="s">
        <v>123</v>
      </c>
      <c r="I42" s="37"/>
      <c r="J42" s="126" t="s">
        <v>76</v>
      </c>
      <c r="K42" s="126" t="s">
        <v>19</v>
      </c>
    </row>
    <row r="43" spans="1:11" s="25" customFormat="1" ht="94.9" customHeight="1">
      <c r="A43" s="37" t="s">
        <v>51</v>
      </c>
      <c r="B43" s="40" t="s">
        <v>52</v>
      </c>
      <c r="C43" s="37" t="s">
        <v>117</v>
      </c>
      <c r="D43" s="34" t="s">
        <v>90</v>
      </c>
      <c r="E43" s="37" t="s">
        <v>55</v>
      </c>
      <c r="F43" s="38">
        <v>3686999</v>
      </c>
      <c r="G43" s="41"/>
      <c r="H43" s="138" t="s">
        <v>56</v>
      </c>
      <c r="I43" s="37"/>
      <c r="J43" s="126" t="s">
        <v>76</v>
      </c>
      <c r="K43" s="126" t="s">
        <v>19</v>
      </c>
    </row>
    <row r="44" spans="1:11" s="25" customFormat="1" ht="28.15" customHeight="1">
      <c r="A44" s="37" t="s">
        <v>51</v>
      </c>
      <c r="B44" s="40" t="s">
        <v>52</v>
      </c>
      <c r="C44" s="37" t="s">
        <v>124</v>
      </c>
      <c r="D44" s="34" t="s">
        <v>125</v>
      </c>
      <c r="E44" s="37" t="s">
        <v>115</v>
      </c>
      <c r="F44" s="38">
        <v>203700</v>
      </c>
      <c r="G44" s="41"/>
      <c r="H44" s="102" t="s">
        <v>126</v>
      </c>
      <c r="I44" s="37"/>
      <c r="J44" s="126" t="s">
        <v>76</v>
      </c>
      <c r="K44" s="126" t="s">
        <v>19</v>
      </c>
    </row>
    <row r="45" spans="1:11" s="25" customFormat="1" ht="72" customHeight="1">
      <c r="A45" s="37" t="s">
        <v>51</v>
      </c>
      <c r="B45" s="40" t="s">
        <v>52</v>
      </c>
      <c r="C45" s="37" t="s">
        <v>127</v>
      </c>
      <c r="D45" s="34" t="s">
        <v>128</v>
      </c>
      <c r="E45" s="37" t="s">
        <v>55</v>
      </c>
      <c r="F45" s="38">
        <v>225000</v>
      </c>
      <c r="G45" s="41"/>
      <c r="H45" s="138" t="s">
        <v>56</v>
      </c>
      <c r="I45" s="37"/>
      <c r="J45" s="126" t="s">
        <v>76</v>
      </c>
      <c r="K45" s="126" t="s">
        <v>19</v>
      </c>
    </row>
    <row r="46" spans="1:11" s="25" customFormat="1" ht="35.25" customHeight="1">
      <c r="A46" s="37" t="s">
        <v>51</v>
      </c>
      <c r="B46" s="40" t="s">
        <v>52</v>
      </c>
      <c r="C46" s="37" t="s">
        <v>129</v>
      </c>
      <c r="D46" s="34" t="s">
        <v>130</v>
      </c>
      <c r="E46" s="37" t="s">
        <v>115</v>
      </c>
      <c r="F46" s="38">
        <v>160387</v>
      </c>
      <c r="G46" s="41"/>
      <c r="H46" s="102" t="s">
        <v>131</v>
      </c>
      <c r="I46" s="37"/>
      <c r="J46" s="126" t="s">
        <v>76</v>
      </c>
      <c r="K46" s="126" t="s">
        <v>19</v>
      </c>
    </row>
    <row r="47" spans="1:11" s="25" customFormat="1" ht="69.400000000000006" customHeight="1">
      <c r="A47" s="37" t="s">
        <v>51</v>
      </c>
      <c r="B47" s="40" t="s">
        <v>52</v>
      </c>
      <c r="C47" s="37" t="s">
        <v>106</v>
      </c>
      <c r="D47" s="34" t="s">
        <v>107</v>
      </c>
      <c r="E47" s="37" t="s">
        <v>55</v>
      </c>
      <c r="F47" s="38">
        <v>440708</v>
      </c>
      <c r="G47" s="41"/>
      <c r="H47" s="138" t="s">
        <v>56</v>
      </c>
      <c r="I47" s="37"/>
      <c r="J47" s="126" t="s">
        <v>57</v>
      </c>
      <c r="K47" s="126" t="s">
        <v>19</v>
      </c>
    </row>
    <row r="48" spans="1:11" s="25" customFormat="1" ht="52.35" customHeight="1">
      <c r="A48" s="37" t="s">
        <v>51</v>
      </c>
      <c r="B48" s="40" t="s">
        <v>52</v>
      </c>
      <c r="C48" s="37" t="s">
        <v>47</v>
      </c>
      <c r="D48" s="34" t="s">
        <v>32</v>
      </c>
      <c r="E48" s="37" t="s">
        <v>66</v>
      </c>
      <c r="F48" s="38">
        <v>160000</v>
      </c>
      <c r="G48" s="41">
        <v>160000</v>
      </c>
      <c r="H48" s="102">
        <v>41284</v>
      </c>
      <c r="I48" s="37" t="s">
        <v>132</v>
      </c>
      <c r="J48" s="87" t="s">
        <v>28</v>
      </c>
      <c r="K48" s="126" t="s">
        <v>19</v>
      </c>
    </row>
    <row r="49" spans="1:11" s="25" customFormat="1" ht="38.25" customHeight="1">
      <c r="A49" s="37" t="s">
        <v>51</v>
      </c>
      <c r="B49" s="40" t="s">
        <v>52</v>
      </c>
      <c r="C49" s="37" t="s">
        <v>114</v>
      </c>
      <c r="D49" s="34" t="s">
        <v>69</v>
      </c>
      <c r="E49" s="37" t="s">
        <v>79</v>
      </c>
      <c r="F49" s="38">
        <v>150000</v>
      </c>
      <c r="G49" s="41"/>
      <c r="H49" s="102">
        <v>41361</v>
      </c>
      <c r="I49" s="37"/>
      <c r="J49" s="87" t="s">
        <v>28</v>
      </c>
      <c r="K49" s="126" t="s">
        <v>19</v>
      </c>
    </row>
    <row r="50" spans="1:11" s="25" customFormat="1" ht="78.599999999999994" customHeight="1">
      <c r="A50" s="37" t="s">
        <v>51</v>
      </c>
      <c r="B50" s="40" t="s">
        <v>52</v>
      </c>
      <c r="C50" s="37" t="s">
        <v>114</v>
      </c>
      <c r="D50" s="34" t="s">
        <v>69</v>
      </c>
      <c r="E50" s="37" t="s">
        <v>55</v>
      </c>
      <c r="F50" s="38">
        <v>135575723</v>
      </c>
      <c r="G50" s="41"/>
      <c r="H50" s="138" t="s">
        <v>56</v>
      </c>
      <c r="I50" s="37"/>
      <c r="J50" s="87" t="s">
        <v>28</v>
      </c>
      <c r="K50" s="126" t="s">
        <v>19</v>
      </c>
    </row>
    <row r="51" spans="1:11" s="25" customFormat="1" ht="74.650000000000006" customHeight="1">
      <c r="A51" s="37" t="s">
        <v>51</v>
      </c>
      <c r="B51" s="40" t="s">
        <v>52</v>
      </c>
      <c r="C51" s="37" t="s">
        <v>121</v>
      </c>
      <c r="D51" s="34" t="s">
        <v>122</v>
      </c>
      <c r="E51" s="37" t="s">
        <v>55</v>
      </c>
      <c r="F51" s="38">
        <v>146933</v>
      </c>
      <c r="G51" s="41"/>
      <c r="H51" s="138" t="s">
        <v>56</v>
      </c>
      <c r="I51" s="37"/>
      <c r="J51" s="126" t="s">
        <v>76</v>
      </c>
      <c r="K51" s="126" t="s">
        <v>19</v>
      </c>
    </row>
    <row r="52" spans="1:11" s="25" customFormat="1" ht="72.599999999999994" customHeight="1">
      <c r="A52" s="37" t="s">
        <v>51</v>
      </c>
      <c r="B52" s="40" t="s">
        <v>52</v>
      </c>
      <c r="C52" s="37" t="s">
        <v>117</v>
      </c>
      <c r="D52" s="34" t="s">
        <v>90</v>
      </c>
      <c r="E52" s="37" t="s">
        <v>55</v>
      </c>
      <c r="F52" s="38">
        <v>5079890</v>
      </c>
      <c r="G52" s="41"/>
      <c r="H52" s="138" t="s">
        <v>56</v>
      </c>
      <c r="I52" s="37"/>
      <c r="J52" s="126" t="s">
        <v>76</v>
      </c>
      <c r="K52" s="126" t="s">
        <v>19</v>
      </c>
    </row>
    <row r="53" spans="1:11" s="25" customFormat="1" ht="74.650000000000006" customHeight="1">
      <c r="A53" s="37" t="s">
        <v>51</v>
      </c>
      <c r="B53" s="40" t="s">
        <v>52</v>
      </c>
      <c r="C53" s="37" t="s">
        <v>133</v>
      </c>
      <c r="D53" s="34" t="s">
        <v>134</v>
      </c>
      <c r="E53" s="37" t="s">
        <v>55</v>
      </c>
      <c r="F53" s="38">
        <v>359450</v>
      </c>
      <c r="G53" s="41"/>
      <c r="H53" s="138" t="s">
        <v>56</v>
      </c>
      <c r="I53" s="37"/>
      <c r="J53" s="126" t="s">
        <v>76</v>
      </c>
      <c r="K53" s="126" t="s">
        <v>19</v>
      </c>
    </row>
    <row r="54" spans="1:11" s="25" customFormat="1" ht="76.7" customHeight="1">
      <c r="A54" s="37" t="s">
        <v>51</v>
      </c>
      <c r="B54" s="40" t="s">
        <v>52</v>
      </c>
      <c r="C54" s="37" t="s">
        <v>135</v>
      </c>
      <c r="D54" s="34" t="s">
        <v>136</v>
      </c>
      <c r="E54" s="37" t="s">
        <v>55</v>
      </c>
      <c r="F54" s="38">
        <v>785702</v>
      </c>
      <c r="G54" s="41"/>
      <c r="H54" s="138" t="s">
        <v>56</v>
      </c>
      <c r="I54" s="37"/>
      <c r="J54" s="126" t="s">
        <v>76</v>
      </c>
      <c r="K54" s="126" t="s">
        <v>19</v>
      </c>
    </row>
    <row r="55" spans="1:11" s="25" customFormat="1" ht="75.400000000000006" customHeight="1">
      <c r="A55" s="37" t="s">
        <v>51</v>
      </c>
      <c r="B55" s="40" t="s">
        <v>52</v>
      </c>
      <c r="C55" s="37" t="s">
        <v>127</v>
      </c>
      <c r="D55" s="34" t="s">
        <v>128</v>
      </c>
      <c r="E55" s="37" t="s">
        <v>55</v>
      </c>
      <c r="F55" s="38">
        <v>101666</v>
      </c>
      <c r="G55" s="41"/>
      <c r="H55" s="138" t="s">
        <v>56</v>
      </c>
      <c r="I55" s="37"/>
      <c r="J55" s="126" t="s">
        <v>76</v>
      </c>
      <c r="K55" s="126" t="s">
        <v>19</v>
      </c>
    </row>
    <row r="56" spans="1:11" s="25" customFormat="1" ht="49.7" customHeight="1">
      <c r="A56" s="37" t="s">
        <v>51</v>
      </c>
      <c r="B56" s="40" t="s">
        <v>52</v>
      </c>
      <c r="C56" s="37" t="s">
        <v>137</v>
      </c>
      <c r="D56" s="34" t="s">
        <v>138</v>
      </c>
      <c r="E56" s="37" t="s">
        <v>66</v>
      </c>
      <c r="F56" s="38">
        <v>210000</v>
      </c>
      <c r="G56" s="41">
        <v>210000</v>
      </c>
      <c r="H56" s="102">
        <v>41284</v>
      </c>
      <c r="I56" s="37" t="s">
        <v>139</v>
      </c>
      <c r="J56" s="87" t="s">
        <v>18</v>
      </c>
      <c r="K56" s="126" t="s">
        <v>19</v>
      </c>
    </row>
    <row r="57" spans="1:11" s="23" customFormat="1" ht="36.950000000000003" customHeight="1">
      <c r="A57" s="37" t="s">
        <v>51</v>
      </c>
      <c r="B57" s="37" t="s">
        <v>140</v>
      </c>
      <c r="C57" s="139" t="s">
        <v>141</v>
      </c>
      <c r="D57" s="34" t="s">
        <v>105</v>
      </c>
      <c r="E57" s="37" t="s">
        <v>142</v>
      </c>
      <c r="F57" s="43">
        <v>2000000</v>
      </c>
      <c r="G57" s="39"/>
      <c r="H57" s="102">
        <v>41039</v>
      </c>
      <c r="I57" s="39"/>
      <c r="J57" s="125" t="s">
        <v>143</v>
      </c>
      <c r="K57" s="125" t="s">
        <v>19</v>
      </c>
    </row>
    <row r="58" spans="1:11" s="23" customFormat="1" ht="43.9" customHeight="1">
      <c r="A58" s="37" t="s">
        <v>51</v>
      </c>
      <c r="B58" s="37" t="s">
        <v>140</v>
      </c>
      <c r="C58" s="139"/>
      <c r="D58" s="34" t="s">
        <v>105</v>
      </c>
      <c r="E58" s="37" t="s">
        <v>144</v>
      </c>
      <c r="F58" s="43">
        <v>180000</v>
      </c>
      <c r="G58" s="89" t="s">
        <v>145</v>
      </c>
      <c r="H58" s="102">
        <v>41162</v>
      </c>
      <c r="I58" s="37" t="s">
        <v>146</v>
      </c>
      <c r="J58" s="125" t="s">
        <v>143</v>
      </c>
      <c r="K58" s="125" t="s">
        <v>19</v>
      </c>
    </row>
    <row r="59" spans="1:11" s="23" customFormat="1" ht="36.950000000000003" customHeight="1">
      <c r="A59" s="37" t="s">
        <v>51</v>
      </c>
      <c r="B59" s="37" t="s">
        <v>140</v>
      </c>
      <c r="C59" s="139"/>
      <c r="D59" s="34" t="s">
        <v>105</v>
      </c>
      <c r="E59" s="37" t="s">
        <v>147</v>
      </c>
      <c r="F59" s="43">
        <v>1332520</v>
      </c>
      <c r="G59" s="37"/>
      <c r="H59" s="102">
        <v>41213</v>
      </c>
      <c r="I59" s="37"/>
      <c r="J59" s="125" t="s">
        <v>143</v>
      </c>
      <c r="K59" s="125" t="s">
        <v>19</v>
      </c>
    </row>
    <row r="60" spans="1:11" s="23" customFormat="1" ht="36.950000000000003" customHeight="1">
      <c r="A60" s="37" t="s">
        <v>51</v>
      </c>
      <c r="B60" s="37" t="s">
        <v>140</v>
      </c>
      <c r="C60" s="39" t="s">
        <v>148</v>
      </c>
      <c r="D60" s="34" t="s">
        <v>149</v>
      </c>
      <c r="E60" s="37" t="s">
        <v>150</v>
      </c>
      <c r="F60" s="43">
        <v>2790000</v>
      </c>
      <c r="G60" s="39"/>
      <c r="H60" s="102">
        <v>41075</v>
      </c>
      <c r="I60" s="39"/>
      <c r="J60" s="125" t="s">
        <v>143</v>
      </c>
      <c r="K60" s="125" t="s">
        <v>19</v>
      </c>
    </row>
    <row r="61" spans="1:11" s="23" customFormat="1" ht="45.2" customHeight="1">
      <c r="A61" s="37" t="s">
        <v>51</v>
      </c>
      <c r="B61" s="37" t="s">
        <v>140</v>
      </c>
      <c r="C61" s="37" t="s">
        <v>151</v>
      </c>
      <c r="D61" s="34" t="s">
        <v>152</v>
      </c>
      <c r="E61" s="37" t="s">
        <v>153</v>
      </c>
      <c r="F61" s="43">
        <v>400000</v>
      </c>
      <c r="G61" s="39"/>
      <c r="H61" s="102">
        <v>41085</v>
      </c>
      <c r="I61" s="39"/>
      <c r="J61" s="87" t="s">
        <v>28</v>
      </c>
      <c r="K61" s="125" t="s">
        <v>19</v>
      </c>
    </row>
    <row r="62" spans="1:11" s="23" customFormat="1" ht="54.4" customHeight="1">
      <c r="A62" s="37" t="s">
        <v>51</v>
      </c>
      <c r="B62" s="37" t="s">
        <v>140</v>
      </c>
      <c r="C62" s="37" t="s">
        <v>154</v>
      </c>
      <c r="D62" s="34" t="s">
        <v>155</v>
      </c>
      <c r="E62" s="37" t="s">
        <v>156</v>
      </c>
      <c r="F62" s="43">
        <v>3694000</v>
      </c>
      <c r="G62" s="37"/>
      <c r="H62" s="102">
        <v>41095</v>
      </c>
      <c r="I62" s="37"/>
      <c r="J62" s="125" t="s">
        <v>157</v>
      </c>
      <c r="K62" s="125" t="s">
        <v>19</v>
      </c>
    </row>
    <row r="63" spans="1:11" s="23" customFormat="1" ht="36.950000000000003" customHeight="1">
      <c r="A63" s="37" t="s">
        <v>51</v>
      </c>
      <c r="B63" s="37" t="s">
        <v>140</v>
      </c>
      <c r="C63" s="37" t="s">
        <v>158</v>
      </c>
      <c r="D63" s="34" t="s">
        <v>159</v>
      </c>
      <c r="E63" s="37" t="s">
        <v>142</v>
      </c>
      <c r="F63" s="43">
        <v>447152</v>
      </c>
      <c r="G63" s="37"/>
      <c r="H63" s="102">
        <v>41095</v>
      </c>
      <c r="I63" s="37"/>
      <c r="J63" s="125" t="s">
        <v>157</v>
      </c>
      <c r="K63" s="125" t="s">
        <v>19</v>
      </c>
    </row>
    <row r="64" spans="1:11" s="23" customFormat="1" ht="36.950000000000003" customHeight="1">
      <c r="A64" s="37" t="s">
        <v>51</v>
      </c>
      <c r="B64" s="37" t="s">
        <v>140</v>
      </c>
      <c r="C64" s="37" t="s">
        <v>160</v>
      </c>
      <c r="D64" s="34" t="s">
        <v>161</v>
      </c>
      <c r="E64" s="37" t="s">
        <v>162</v>
      </c>
      <c r="F64" s="43">
        <v>10000000</v>
      </c>
      <c r="G64" s="37"/>
      <c r="H64" s="102">
        <v>41110</v>
      </c>
      <c r="I64" s="37"/>
      <c r="J64" s="125" t="s">
        <v>143</v>
      </c>
      <c r="K64" s="125" t="s">
        <v>19</v>
      </c>
    </row>
    <row r="65" spans="1:11" s="23" customFormat="1" ht="36.950000000000003" customHeight="1">
      <c r="A65" s="37" t="s">
        <v>51</v>
      </c>
      <c r="B65" s="37" t="s">
        <v>140</v>
      </c>
      <c r="C65" s="37" t="s">
        <v>163</v>
      </c>
      <c r="D65" s="34" t="s">
        <v>163</v>
      </c>
      <c r="E65" s="37" t="s">
        <v>164</v>
      </c>
      <c r="F65" s="43">
        <v>964350</v>
      </c>
      <c r="G65" s="37"/>
      <c r="H65" s="102">
        <v>41110</v>
      </c>
      <c r="I65" s="37"/>
      <c r="J65" s="125" t="s">
        <v>143</v>
      </c>
      <c r="K65" s="125" t="s">
        <v>19</v>
      </c>
    </row>
    <row r="66" spans="1:11" s="23" customFormat="1" ht="36.950000000000003" customHeight="1">
      <c r="A66" s="37" t="s">
        <v>51</v>
      </c>
      <c r="B66" s="37" t="s">
        <v>140</v>
      </c>
      <c r="C66" s="37" t="s">
        <v>165</v>
      </c>
      <c r="D66" s="34" t="s">
        <v>166</v>
      </c>
      <c r="E66" s="37" t="s">
        <v>167</v>
      </c>
      <c r="F66" s="43">
        <v>900000</v>
      </c>
      <c r="G66" s="37"/>
      <c r="H66" s="102">
        <v>41121</v>
      </c>
      <c r="I66" s="37"/>
      <c r="J66" s="87" t="s">
        <v>18</v>
      </c>
      <c r="K66" s="125" t="s">
        <v>19</v>
      </c>
    </row>
    <row r="67" spans="1:11" s="23" customFormat="1" ht="36.950000000000003" customHeight="1">
      <c r="A67" s="37" t="s">
        <v>51</v>
      </c>
      <c r="B67" s="37" t="s">
        <v>140</v>
      </c>
      <c r="C67" s="37" t="s">
        <v>168</v>
      </c>
      <c r="D67" s="34" t="s">
        <v>169</v>
      </c>
      <c r="E67" s="37" t="s">
        <v>170</v>
      </c>
      <c r="F67" s="43">
        <v>800000</v>
      </c>
      <c r="G67" s="37"/>
      <c r="H67" s="102">
        <v>41131</v>
      </c>
      <c r="I67" s="37"/>
      <c r="J67" s="125" t="s">
        <v>143</v>
      </c>
      <c r="K67" s="125" t="s">
        <v>19</v>
      </c>
    </row>
    <row r="68" spans="1:11" s="23" customFormat="1" ht="47.1" customHeight="1">
      <c r="A68" s="37" t="s">
        <v>51</v>
      </c>
      <c r="B68" s="37" t="s">
        <v>140</v>
      </c>
      <c r="C68" s="139" t="s">
        <v>112</v>
      </c>
      <c r="D68" s="34" t="s">
        <v>112</v>
      </c>
      <c r="E68" s="37" t="s">
        <v>171</v>
      </c>
      <c r="F68" s="43">
        <v>3687497</v>
      </c>
      <c r="G68" s="37"/>
      <c r="H68" s="102">
        <v>41137</v>
      </c>
      <c r="I68" s="37"/>
      <c r="J68" s="125" t="s">
        <v>143</v>
      </c>
      <c r="K68" s="125" t="s">
        <v>19</v>
      </c>
    </row>
    <row r="69" spans="1:11" s="23" customFormat="1" ht="45.95" customHeight="1">
      <c r="A69" s="37" t="s">
        <v>51</v>
      </c>
      <c r="B69" s="37" t="s">
        <v>140</v>
      </c>
      <c r="C69" s="139"/>
      <c r="D69" s="34" t="s">
        <v>112</v>
      </c>
      <c r="E69" s="37" t="s">
        <v>172</v>
      </c>
      <c r="F69" s="43">
        <v>3687497</v>
      </c>
      <c r="G69" s="37"/>
      <c r="H69" s="102">
        <v>41187</v>
      </c>
      <c r="I69" s="37"/>
      <c r="J69" s="125" t="s">
        <v>143</v>
      </c>
      <c r="K69" s="125" t="s">
        <v>19</v>
      </c>
    </row>
    <row r="70" spans="1:11" s="23" customFormat="1" ht="36.950000000000003" customHeight="1">
      <c r="A70" s="37" t="s">
        <v>51</v>
      </c>
      <c r="B70" s="37" t="s">
        <v>140</v>
      </c>
      <c r="C70" s="139"/>
      <c r="D70" s="34" t="s">
        <v>112</v>
      </c>
      <c r="E70" s="37" t="s">
        <v>173</v>
      </c>
      <c r="F70" s="43">
        <v>4459873</v>
      </c>
      <c r="G70" s="37"/>
      <c r="H70" s="102">
        <v>41341</v>
      </c>
      <c r="I70" s="37"/>
      <c r="J70" s="125" t="s">
        <v>143</v>
      </c>
      <c r="K70" s="125" t="s">
        <v>19</v>
      </c>
    </row>
    <row r="71" spans="1:11" s="23" customFormat="1" ht="36.950000000000003" customHeight="1">
      <c r="A71" s="37" t="s">
        <v>51</v>
      </c>
      <c r="B71" s="37" t="s">
        <v>140</v>
      </c>
      <c r="C71" s="37" t="s">
        <v>174</v>
      </c>
      <c r="D71" s="34" t="s">
        <v>175</v>
      </c>
      <c r="E71" s="37" t="s">
        <v>144</v>
      </c>
      <c r="F71" s="43">
        <v>100000</v>
      </c>
      <c r="G71" s="89" t="s">
        <v>176</v>
      </c>
      <c r="H71" s="101" t="s">
        <v>177</v>
      </c>
      <c r="I71" s="37" t="s">
        <v>146</v>
      </c>
      <c r="J71" s="87" t="s">
        <v>18</v>
      </c>
      <c r="K71" s="125" t="s">
        <v>19</v>
      </c>
    </row>
    <row r="72" spans="1:11" s="23" customFormat="1" ht="36.950000000000003" customHeight="1">
      <c r="A72" s="37" t="s">
        <v>51</v>
      </c>
      <c r="B72" s="37" t="s">
        <v>140</v>
      </c>
      <c r="C72" s="39" t="s">
        <v>178</v>
      </c>
      <c r="D72" s="34" t="s">
        <v>179</v>
      </c>
      <c r="E72" s="37" t="s">
        <v>164</v>
      </c>
      <c r="F72" s="43">
        <v>744900</v>
      </c>
      <c r="G72" s="39"/>
      <c r="H72" s="102">
        <v>41157</v>
      </c>
      <c r="I72" s="39"/>
      <c r="J72" s="125" t="s">
        <v>157</v>
      </c>
      <c r="K72" s="125" t="s">
        <v>19</v>
      </c>
    </row>
    <row r="73" spans="1:11" s="23" customFormat="1" ht="36.950000000000003" customHeight="1">
      <c r="A73" s="37" t="s">
        <v>51</v>
      </c>
      <c r="B73" s="37" t="s">
        <v>140</v>
      </c>
      <c r="C73" s="39" t="s">
        <v>180</v>
      </c>
      <c r="D73" s="34" t="s">
        <v>180</v>
      </c>
      <c r="E73" s="37" t="s">
        <v>164</v>
      </c>
      <c r="F73" s="43">
        <v>279590</v>
      </c>
      <c r="G73" s="39"/>
      <c r="H73" s="102">
        <v>41180</v>
      </c>
      <c r="I73" s="44"/>
      <c r="J73" s="125" t="s">
        <v>143</v>
      </c>
      <c r="K73" s="125" t="s">
        <v>19</v>
      </c>
    </row>
    <row r="74" spans="1:11" s="23" customFormat="1" ht="36.950000000000003" customHeight="1">
      <c r="A74" s="37" t="s">
        <v>51</v>
      </c>
      <c r="B74" s="37" t="s">
        <v>140</v>
      </c>
      <c r="C74" s="37" t="s">
        <v>181</v>
      </c>
      <c r="D74" s="34" t="s">
        <v>182</v>
      </c>
      <c r="E74" s="37" t="s">
        <v>183</v>
      </c>
      <c r="F74" s="43">
        <v>10000000</v>
      </c>
      <c r="G74" s="37"/>
      <c r="H74" s="102">
        <v>41229</v>
      </c>
      <c r="I74" s="37"/>
      <c r="J74" s="125" t="s">
        <v>143</v>
      </c>
      <c r="K74" s="125" t="s">
        <v>19</v>
      </c>
    </row>
    <row r="75" spans="1:11" s="23" customFormat="1" ht="36.950000000000003" customHeight="1">
      <c r="A75" s="37" t="s">
        <v>51</v>
      </c>
      <c r="B75" s="37" t="s">
        <v>140</v>
      </c>
      <c r="C75" s="37" t="s">
        <v>184</v>
      </c>
      <c r="D75" s="34" t="s">
        <v>185</v>
      </c>
      <c r="E75" s="37" t="s">
        <v>186</v>
      </c>
      <c r="F75" s="43">
        <v>611450</v>
      </c>
      <c r="G75" s="37"/>
      <c r="H75" s="102">
        <v>41253</v>
      </c>
      <c r="I75" s="37"/>
      <c r="J75" s="125" t="s">
        <v>143</v>
      </c>
      <c r="K75" s="125" t="s">
        <v>19</v>
      </c>
    </row>
    <row r="76" spans="1:11" s="23" customFormat="1" ht="36.950000000000003" customHeight="1">
      <c r="A76" s="37" t="s">
        <v>51</v>
      </c>
      <c r="B76" s="37" t="s">
        <v>140</v>
      </c>
      <c r="C76" s="37" t="s">
        <v>187</v>
      </c>
      <c r="D76" s="34" t="s">
        <v>188</v>
      </c>
      <c r="E76" s="37" t="s">
        <v>186</v>
      </c>
      <c r="F76" s="43">
        <v>2434920</v>
      </c>
      <c r="G76" s="37"/>
      <c r="H76" s="102">
        <v>41362</v>
      </c>
      <c r="I76" s="37"/>
      <c r="J76" s="125" t="s">
        <v>143</v>
      </c>
      <c r="K76" s="125" t="s">
        <v>19</v>
      </c>
    </row>
    <row r="77" spans="1:11" s="26" customFormat="1" ht="94.9" customHeight="1">
      <c r="A77" s="31" t="s">
        <v>189</v>
      </c>
      <c r="B77" s="32" t="s">
        <v>190</v>
      </c>
      <c r="C77" s="32" t="s">
        <v>191</v>
      </c>
      <c r="D77" s="34" t="s">
        <v>32</v>
      </c>
      <c r="E77" s="32" t="s">
        <v>192</v>
      </c>
      <c r="F77" s="36">
        <v>100000</v>
      </c>
      <c r="G77" s="90" t="s">
        <v>193</v>
      </c>
      <c r="H77" s="103" t="s">
        <v>194</v>
      </c>
      <c r="I77" s="32" t="s">
        <v>195</v>
      </c>
      <c r="J77" s="87" t="s">
        <v>28</v>
      </c>
      <c r="K77" s="127" t="s">
        <v>196</v>
      </c>
    </row>
    <row r="78" spans="1:11" s="26" customFormat="1" ht="36.6" customHeight="1">
      <c r="A78" s="31" t="s">
        <v>189</v>
      </c>
      <c r="B78" s="32" t="s">
        <v>190</v>
      </c>
      <c r="C78" s="32" t="s">
        <v>197</v>
      </c>
      <c r="D78" s="34" t="s">
        <v>198</v>
      </c>
      <c r="E78" s="32" t="s">
        <v>199</v>
      </c>
      <c r="F78" s="36">
        <v>110250</v>
      </c>
      <c r="G78" s="87" t="s">
        <v>17</v>
      </c>
      <c r="H78" s="100" t="s">
        <v>200</v>
      </c>
      <c r="I78" s="32"/>
      <c r="J78" s="87" t="s">
        <v>28</v>
      </c>
      <c r="K78" s="127" t="s">
        <v>38</v>
      </c>
    </row>
    <row r="79" spans="1:11" s="26" customFormat="1" ht="47.1" customHeight="1">
      <c r="A79" s="31" t="s">
        <v>189</v>
      </c>
      <c r="B79" s="32" t="s">
        <v>190</v>
      </c>
      <c r="C79" s="32" t="s">
        <v>201</v>
      </c>
      <c r="D79" s="34" t="s">
        <v>202</v>
      </c>
      <c r="E79" s="32" t="s">
        <v>199</v>
      </c>
      <c r="F79" s="36">
        <v>987000</v>
      </c>
      <c r="G79" s="87" t="s">
        <v>17</v>
      </c>
      <c r="H79" s="100" t="s">
        <v>203</v>
      </c>
      <c r="I79" s="32"/>
      <c r="J79" s="87" t="s">
        <v>28</v>
      </c>
      <c r="K79" s="127" t="s">
        <v>196</v>
      </c>
    </row>
    <row r="80" spans="1:11" s="26" customFormat="1" ht="40.700000000000003" customHeight="1">
      <c r="A80" s="31" t="s">
        <v>189</v>
      </c>
      <c r="B80" s="32" t="s">
        <v>190</v>
      </c>
      <c r="C80" s="32" t="s">
        <v>204</v>
      </c>
      <c r="D80" s="34" t="s">
        <v>205</v>
      </c>
      <c r="E80" s="32" t="s">
        <v>206</v>
      </c>
      <c r="F80" s="36">
        <v>117020</v>
      </c>
      <c r="G80" s="87" t="s">
        <v>17</v>
      </c>
      <c r="H80" s="100" t="s">
        <v>207</v>
      </c>
      <c r="I80" s="32"/>
      <c r="J80" s="127" t="s">
        <v>208</v>
      </c>
      <c r="K80" s="127" t="s">
        <v>38</v>
      </c>
    </row>
    <row r="81" spans="1:11" s="26" customFormat="1" ht="72.599999999999994" customHeight="1">
      <c r="A81" s="31" t="s">
        <v>189</v>
      </c>
      <c r="B81" s="32" t="s">
        <v>190</v>
      </c>
      <c r="C81" s="32" t="s">
        <v>209</v>
      </c>
      <c r="D81" s="34" t="s">
        <v>210</v>
      </c>
      <c r="E81" s="32" t="s">
        <v>199</v>
      </c>
      <c r="F81" s="36">
        <v>496200</v>
      </c>
      <c r="G81" s="87" t="s">
        <v>17</v>
      </c>
      <c r="H81" s="100" t="s">
        <v>211</v>
      </c>
      <c r="I81" s="32"/>
      <c r="J81" s="127" t="s">
        <v>208</v>
      </c>
      <c r="K81" s="127" t="s">
        <v>38</v>
      </c>
    </row>
    <row r="82" spans="1:11" s="26" customFormat="1" ht="54.95" customHeight="1">
      <c r="A82" s="31" t="s">
        <v>189</v>
      </c>
      <c r="B82" s="32" t="s">
        <v>190</v>
      </c>
      <c r="C82" s="32" t="s">
        <v>212</v>
      </c>
      <c r="D82" s="34" t="s">
        <v>213</v>
      </c>
      <c r="E82" s="32" t="s">
        <v>214</v>
      </c>
      <c r="F82" s="36">
        <v>7777728</v>
      </c>
      <c r="G82" s="87" t="s">
        <v>17</v>
      </c>
      <c r="H82" s="100" t="s">
        <v>215</v>
      </c>
      <c r="I82" s="32"/>
      <c r="J82" s="87" t="s">
        <v>18</v>
      </c>
      <c r="K82" s="127" t="s">
        <v>196</v>
      </c>
    </row>
    <row r="83" spans="1:11" s="26" customFormat="1" ht="30" customHeight="1">
      <c r="A83" s="31" t="s">
        <v>189</v>
      </c>
      <c r="B83" s="32" t="s">
        <v>190</v>
      </c>
      <c r="C83" s="32" t="s">
        <v>216</v>
      </c>
      <c r="D83" s="34" t="s">
        <v>217</v>
      </c>
      <c r="E83" s="32" t="s">
        <v>199</v>
      </c>
      <c r="F83" s="36">
        <v>405300</v>
      </c>
      <c r="G83" s="87" t="s">
        <v>17</v>
      </c>
      <c r="H83" s="100" t="s">
        <v>218</v>
      </c>
      <c r="I83" s="32"/>
      <c r="J83" s="87" t="s">
        <v>18</v>
      </c>
      <c r="K83" s="127" t="s">
        <v>196</v>
      </c>
    </row>
    <row r="84" spans="1:11" s="26" customFormat="1" ht="42.6" customHeight="1">
      <c r="A84" s="31" t="s">
        <v>189</v>
      </c>
      <c r="B84" s="32" t="s">
        <v>190</v>
      </c>
      <c r="C84" s="32" t="s">
        <v>219</v>
      </c>
      <c r="D84" s="34" t="s">
        <v>220</v>
      </c>
      <c r="E84" s="32" t="s">
        <v>199</v>
      </c>
      <c r="F84" s="36">
        <v>126060</v>
      </c>
      <c r="G84" s="87" t="s">
        <v>17</v>
      </c>
      <c r="H84" s="100" t="s">
        <v>221</v>
      </c>
      <c r="I84" s="32"/>
      <c r="J84" s="87" t="s">
        <v>18</v>
      </c>
      <c r="K84" s="127" t="s">
        <v>196</v>
      </c>
    </row>
    <row r="85" spans="1:11" s="26" customFormat="1" ht="79.900000000000006" customHeight="1">
      <c r="A85" s="31" t="s">
        <v>189</v>
      </c>
      <c r="B85" s="32" t="s">
        <v>222</v>
      </c>
      <c r="C85" s="45" t="s">
        <v>223</v>
      </c>
      <c r="D85" s="34" t="s">
        <v>32</v>
      </c>
      <c r="E85" s="45" t="s">
        <v>224</v>
      </c>
      <c r="F85" s="35">
        <v>160000</v>
      </c>
      <c r="G85" s="91" t="s">
        <v>225</v>
      </c>
      <c r="H85" s="104" t="s">
        <v>226</v>
      </c>
      <c r="I85" s="45" t="s">
        <v>227</v>
      </c>
      <c r="J85" s="87" t="s">
        <v>28</v>
      </c>
      <c r="K85" s="128" t="s">
        <v>38</v>
      </c>
    </row>
    <row r="86" spans="1:11" s="26" customFormat="1" ht="110.1" customHeight="1">
      <c r="A86" s="31" t="s">
        <v>189</v>
      </c>
      <c r="B86" s="32" t="s">
        <v>222</v>
      </c>
      <c r="C86" s="46" t="s">
        <v>228</v>
      </c>
      <c r="D86" s="34" t="s">
        <v>229</v>
      </c>
      <c r="E86" s="47" t="s">
        <v>230</v>
      </c>
      <c r="F86" s="43">
        <v>300000</v>
      </c>
      <c r="G86" s="92" t="s">
        <v>231</v>
      </c>
      <c r="H86" s="105" t="s">
        <v>232</v>
      </c>
      <c r="I86" s="45" t="s">
        <v>233</v>
      </c>
      <c r="J86" s="87" t="s">
        <v>28</v>
      </c>
      <c r="K86" s="129" t="s">
        <v>38</v>
      </c>
    </row>
    <row r="87" spans="1:11" s="26" customFormat="1" ht="80.650000000000006" customHeight="1">
      <c r="A87" s="31" t="s">
        <v>189</v>
      </c>
      <c r="B87" s="32" t="s">
        <v>222</v>
      </c>
      <c r="C87" s="46" t="s">
        <v>234</v>
      </c>
      <c r="D87" s="34" t="s">
        <v>235</v>
      </c>
      <c r="E87" s="45" t="s">
        <v>236</v>
      </c>
      <c r="F87" s="43">
        <v>154000</v>
      </c>
      <c r="G87" s="92" t="s">
        <v>237</v>
      </c>
      <c r="H87" s="105" t="s">
        <v>238</v>
      </c>
      <c r="I87" s="45" t="s">
        <v>239</v>
      </c>
      <c r="J87" s="87" t="s">
        <v>18</v>
      </c>
      <c r="K87" s="129" t="s">
        <v>38</v>
      </c>
    </row>
    <row r="88" spans="1:11" s="26" customFormat="1" ht="53.65" customHeight="1">
      <c r="A88" s="31" t="s">
        <v>189</v>
      </c>
      <c r="B88" s="32" t="s">
        <v>222</v>
      </c>
      <c r="C88" s="46" t="s">
        <v>240</v>
      </c>
      <c r="D88" s="34" t="s">
        <v>241</v>
      </c>
      <c r="E88" s="45" t="s">
        <v>242</v>
      </c>
      <c r="F88" s="43">
        <v>258320</v>
      </c>
      <c r="G88" s="48"/>
      <c r="H88" s="105" t="s">
        <v>243</v>
      </c>
      <c r="I88" s="45"/>
      <c r="J88" s="87" t="s">
        <v>18</v>
      </c>
      <c r="K88" s="129" t="s">
        <v>38</v>
      </c>
    </row>
    <row r="89" spans="1:11" s="26" customFormat="1" ht="51" customHeight="1">
      <c r="A89" s="31" t="s">
        <v>189</v>
      </c>
      <c r="B89" s="32" t="s">
        <v>222</v>
      </c>
      <c r="C89" s="47" t="s">
        <v>244</v>
      </c>
      <c r="D89" s="34" t="s">
        <v>210</v>
      </c>
      <c r="E89" s="45" t="s">
        <v>245</v>
      </c>
      <c r="F89" s="38">
        <v>155930</v>
      </c>
      <c r="G89" s="48"/>
      <c r="H89" s="105" t="s">
        <v>246</v>
      </c>
      <c r="I89" s="45"/>
      <c r="J89" s="129" t="s">
        <v>208</v>
      </c>
      <c r="K89" s="129" t="s">
        <v>38</v>
      </c>
    </row>
    <row r="90" spans="1:11" s="26" customFormat="1" ht="53.65" customHeight="1">
      <c r="A90" s="31" t="s">
        <v>189</v>
      </c>
      <c r="B90" s="32" t="s">
        <v>222</v>
      </c>
      <c r="C90" s="45" t="s">
        <v>247</v>
      </c>
      <c r="D90" s="34" t="s">
        <v>248</v>
      </c>
      <c r="E90" s="45" t="s">
        <v>249</v>
      </c>
      <c r="F90" s="35">
        <v>126326</v>
      </c>
      <c r="G90" s="49"/>
      <c r="H90" s="104" t="s">
        <v>250</v>
      </c>
      <c r="I90" s="45"/>
      <c r="J90" s="128" t="s">
        <v>251</v>
      </c>
      <c r="K90" s="128" t="s">
        <v>38</v>
      </c>
    </row>
    <row r="91" spans="1:11" s="26" customFormat="1" ht="45" customHeight="1">
      <c r="A91" s="31" t="s">
        <v>189</v>
      </c>
      <c r="B91" s="32" t="s">
        <v>222</v>
      </c>
      <c r="C91" s="45" t="s">
        <v>252</v>
      </c>
      <c r="D91" s="34" t="s">
        <v>32</v>
      </c>
      <c r="E91" s="45" t="s">
        <v>253</v>
      </c>
      <c r="F91" s="35">
        <v>114000</v>
      </c>
      <c r="G91" s="45"/>
      <c r="H91" s="106" t="s">
        <v>254</v>
      </c>
      <c r="I91" s="45"/>
      <c r="J91" s="128" t="s">
        <v>255</v>
      </c>
      <c r="K91" s="128" t="s">
        <v>38</v>
      </c>
    </row>
    <row r="92" spans="1:11" s="26" customFormat="1" ht="50.45" customHeight="1">
      <c r="A92" s="31" t="s">
        <v>189</v>
      </c>
      <c r="B92" s="32" t="s">
        <v>222</v>
      </c>
      <c r="C92" s="45" t="s">
        <v>256</v>
      </c>
      <c r="D92" s="34" t="s">
        <v>202</v>
      </c>
      <c r="E92" s="45" t="s">
        <v>257</v>
      </c>
      <c r="F92" s="35">
        <v>810705</v>
      </c>
      <c r="G92" s="49"/>
      <c r="H92" s="104" t="s">
        <v>258</v>
      </c>
      <c r="I92" s="45"/>
      <c r="J92" s="87" t="s">
        <v>28</v>
      </c>
      <c r="K92" s="128" t="s">
        <v>38</v>
      </c>
    </row>
    <row r="93" spans="1:11" s="23" customFormat="1" ht="47.85" customHeight="1">
      <c r="A93" s="31" t="s">
        <v>189</v>
      </c>
      <c r="B93" s="32" t="s">
        <v>259</v>
      </c>
      <c r="C93" s="37" t="s">
        <v>260</v>
      </c>
      <c r="D93" s="34" t="s">
        <v>261</v>
      </c>
      <c r="E93" s="37" t="s">
        <v>262</v>
      </c>
      <c r="F93" s="43">
        <v>450000</v>
      </c>
      <c r="G93" s="39"/>
      <c r="H93" s="102">
        <v>41060</v>
      </c>
      <c r="I93" s="39"/>
      <c r="J93" s="87" t="s">
        <v>263</v>
      </c>
      <c r="K93" s="125" t="s">
        <v>38</v>
      </c>
    </row>
    <row r="94" spans="1:11" s="23" customFormat="1" ht="43.9" customHeight="1">
      <c r="A94" s="31" t="s">
        <v>189</v>
      </c>
      <c r="B94" s="32" t="s">
        <v>259</v>
      </c>
      <c r="C94" s="37" t="s">
        <v>264</v>
      </c>
      <c r="D94" s="34" t="s">
        <v>265</v>
      </c>
      <c r="E94" s="37" t="s">
        <v>266</v>
      </c>
      <c r="F94" s="43">
        <v>2000000</v>
      </c>
      <c r="G94" s="39"/>
      <c r="H94" s="102">
        <v>41060</v>
      </c>
      <c r="I94" s="39"/>
      <c r="J94" s="87" t="s">
        <v>267</v>
      </c>
      <c r="K94" s="125" t="s">
        <v>19</v>
      </c>
    </row>
    <row r="95" spans="1:11" s="23" customFormat="1" ht="47.85" customHeight="1">
      <c r="A95" s="31" t="s">
        <v>189</v>
      </c>
      <c r="B95" s="32" t="s">
        <v>259</v>
      </c>
      <c r="C95" s="37" t="s">
        <v>268</v>
      </c>
      <c r="D95" s="34" t="s">
        <v>269</v>
      </c>
      <c r="E95" s="37" t="s">
        <v>262</v>
      </c>
      <c r="F95" s="43">
        <v>2400000</v>
      </c>
      <c r="G95" s="39"/>
      <c r="H95" s="102">
        <v>41213</v>
      </c>
      <c r="I95" s="39"/>
      <c r="J95" s="87" t="s">
        <v>18</v>
      </c>
      <c r="K95" s="125" t="s">
        <v>38</v>
      </c>
    </row>
    <row r="96" spans="1:11" s="23" customFormat="1" ht="40.700000000000003" customHeight="1">
      <c r="A96" s="31" t="s">
        <v>189</v>
      </c>
      <c r="B96" s="32" t="s">
        <v>259</v>
      </c>
      <c r="C96" s="37" t="s">
        <v>270</v>
      </c>
      <c r="D96" s="34" t="s">
        <v>271</v>
      </c>
      <c r="E96" s="37" t="s">
        <v>266</v>
      </c>
      <c r="F96" s="43">
        <v>6100000</v>
      </c>
      <c r="G96" s="39"/>
      <c r="H96" s="102">
        <v>41305</v>
      </c>
      <c r="I96" s="39"/>
      <c r="J96" s="87" t="s">
        <v>143</v>
      </c>
      <c r="K96" s="125" t="s">
        <v>19</v>
      </c>
    </row>
    <row r="97" spans="1:11" s="23" customFormat="1" ht="37.15" customHeight="1">
      <c r="A97" s="31" t="s">
        <v>189</v>
      </c>
      <c r="B97" s="32" t="s">
        <v>259</v>
      </c>
      <c r="C97" s="37" t="s">
        <v>272</v>
      </c>
      <c r="D97" s="34" t="s">
        <v>273</v>
      </c>
      <c r="E97" s="37" t="s">
        <v>266</v>
      </c>
      <c r="F97" s="43">
        <v>3300000</v>
      </c>
      <c r="G97" s="39"/>
      <c r="H97" s="102">
        <v>41333</v>
      </c>
      <c r="I97" s="39"/>
      <c r="J97" s="87" t="s">
        <v>28</v>
      </c>
      <c r="K97" s="125" t="s">
        <v>19</v>
      </c>
    </row>
    <row r="98" spans="1:11" s="22" customFormat="1" ht="30" customHeight="1">
      <c r="A98" s="31" t="s">
        <v>274</v>
      </c>
      <c r="B98" s="40" t="s">
        <v>275</v>
      </c>
      <c r="C98" s="32" t="s">
        <v>276</v>
      </c>
      <c r="D98" s="34" t="s">
        <v>40</v>
      </c>
      <c r="E98" s="32" t="s">
        <v>277</v>
      </c>
      <c r="F98" s="36">
        <v>105300</v>
      </c>
      <c r="G98" s="32"/>
      <c r="H98" s="107">
        <v>41214</v>
      </c>
      <c r="I98" s="32"/>
      <c r="J98" s="87" t="s">
        <v>28</v>
      </c>
      <c r="K98" s="127" t="s">
        <v>19</v>
      </c>
    </row>
    <row r="99" spans="1:11" s="22" customFormat="1" ht="30" customHeight="1">
      <c r="A99" s="31" t="s">
        <v>274</v>
      </c>
      <c r="B99" s="40" t="s">
        <v>275</v>
      </c>
      <c r="C99" s="32" t="s">
        <v>278</v>
      </c>
      <c r="D99" s="34" t="s">
        <v>279</v>
      </c>
      <c r="E99" s="32" t="s">
        <v>277</v>
      </c>
      <c r="F99" s="36">
        <v>130000</v>
      </c>
      <c r="G99" s="32"/>
      <c r="H99" s="107">
        <v>41023</v>
      </c>
      <c r="I99" s="32"/>
      <c r="J99" s="87" t="s">
        <v>18</v>
      </c>
      <c r="K99" s="127" t="s">
        <v>19</v>
      </c>
    </row>
    <row r="100" spans="1:11" s="22" customFormat="1" ht="30" customHeight="1">
      <c r="A100" s="31" t="s">
        <v>274</v>
      </c>
      <c r="B100" s="40" t="s">
        <v>275</v>
      </c>
      <c r="C100" s="32" t="s">
        <v>280</v>
      </c>
      <c r="D100" s="34" t="s">
        <v>281</v>
      </c>
      <c r="E100" s="32" t="s">
        <v>277</v>
      </c>
      <c r="F100" s="36">
        <v>117600</v>
      </c>
      <c r="G100" s="32"/>
      <c r="H100" s="107">
        <v>41218</v>
      </c>
      <c r="I100" s="32"/>
      <c r="J100" s="87" t="s">
        <v>18</v>
      </c>
      <c r="K100" s="127" t="s">
        <v>19</v>
      </c>
    </row>
    <row r="101" spans="1:11" s="22" customFormat="1" ht="77.849999999999994" customHeight="1">
      <c r="A101" s="31" t="s">
        <v>274</v>
      </c>
      <c r="B101" s="40" t="s">
        <v>275</v>
      </c>
      <c r="C101" s="32" t="s">
        <v>282</v>
      </c>
      <c r="D101" s="34" t="s">
        <v>283</v>
      </c>
      <c r="E101" s="32" t="s">
        <v>284</v>
      </c>
      <c r="F101" s="36">
        <v>2705724</v>
      </c>
      <c r="G101" s="32"/>
      <c r="H101" s="100" t="s">
        <v>285</v>
      </c>
      <c r="I101" s="32"/>
      <c r="J101" s="87" t="s">
        <v>18</v>
      </c>
      <c r="K101" s="127" t="s">
        <v>19</v>
      </c>
    </row>
    <row r="102" spans="1:11" s="22" customFormat="1" ht="255.4" customHeight="1">
      <c r="A102" s="31" t="s">
        <v>274</v>
      </c>
      <c r="B102" s="40" t="s">
        <v>275</v>
      </c>
      <c r="C102" s="32" t="s">
        <v>286</v>
      </c>
      <c r="D102" s="34" t="s">
        <v>287</v>
      </c>
      <c r="E102" s="32" t="s">
        <v>288</v>
      </c>
      <c r="F102" s="36">
        <v>750000</v>
      </c>
      <c r="G102" s="50">
        <v>150000</v>
      </c>
      <c r="H102" s="100" t="s">
        <v>289</v>
      </c>
      <c r="I102" s="32" t="s">
        <v>290</v>
      </c>
      <c r="J102" s="87" t="s">
        <v>18</v>
      </c>
      <c r="K102" s="127" t="s">
        <v>19</v>
      </c>
    </row>
    <row r="103" spans="1:11" s="22" customFormat="1" ht="147.4" customHeight="1">
      <c r="A103" s="31" t="s">
        <v>274</v>
      </c>
      <c r="B103" s="40" t="s">
        <v>275</v>
      </c>
      <c r="C103" s="32" t="s">
        <v>291</v>
      </c>
      <c r="D103" s="34" t="s">
        <v>292</v>
      </c>
      <c r="E103" s="32" t="s">
        <v>293</v>
      </c>
      <c r="F103" s="36">
        <v>1960000</v>
      </c>
      <c r="G103" s="50">
        <v>70000</v>
      </c>
      <c r="H103" s="100" t="s">
        <v>294</v>
      </c>
      <c r="I103" s="32" t="s">
        <v>295</v>
      </c>
      <c r="J103" s="87" t="s">
        <v>28</v>
      </c>
      <c r="K103" s="127" t="s">
        <v>19</v>
      </c>
    </row>
    <row r="104" spans="1:11" s="22" customFormat="1" ht="137.1" customHeight="1">
      <c r="A104" s="31" t="s">
        <v>274</v>
      </c>
      <c r="B104" s="40" t="s">
        <v>275</v>
      </c>
      <c r="C104" s="32" t="s">
        <v>291</v>
      </c>
      <c r="D104" s="34" t="s">
        <v>292</v>
      </c>
      <c r="E104" s="32" t="s">
        <v>296</v>
      </c>
      <c r="F104" s="36">
        <v>182000</v>
      </c>
      <c r="G104" s="50">
        <v>13000</v>
      </c>
      <c r="H104" s="100" t="s">
        <v>297</v>
      </c>
      <c r="I104" s="32" t="s">
        <v>298</v>
      </c>
      <c r="J104" s="87" t="s">
        <v>28</v>
      </c>
      <c r="K104" s="127" t="s">
        <v>19</v>
      </c>
    </row>
    <row r="105" spans="1:11" s="22" customFormat="1" ht="234.95" customHeight="1">
      <c r="A105" s="31" t="s">
        <v>274</v>
      </c>
      <c r="B105" s="40" t="s">
        <v>275</v>
      </c>
      <c r="C105" s="32" t="s">
        <v>299</v>
      </c>
      <c r="D105" s="34" t="s">
        <v>175</v>
      </c>
      <c r="E105" s="32" t="s">
        <v>300</v>
      </c>
      <c r="F105" s="36">
        <v>1580000</v>
      </c>
      <c r="G105" s="90" t="s">
        <v>301</v>
      </c>
      <c r="H105" s="100" t="s">
        <v>302</v>
      </c>
      <c r="I105" s="32" t="s">
        <v>303</v>
      </c>
      <c r="J105" s="87" t="s">
        <v>18</v>
      </c>
      <c r="K105" s="127" t="s">
        <v>19</v>
      </c>
    </row>
    <row r="106" spans="1:11" s="22" customFormat="1" ht="207.6" customHeight="1">
      <c r="A106" s="31" t="s">
        <v>274</v>
      </c>
      <c r="B106" s="40" t="s">
        <v>304</v>
      </c>
      <c r="C106" s="32" t="s">
        <v>305</v>
      </c>
      <c r="D106" s="34" t="s">
        <v>306</v>
      </c>
      <c r="E106" s="34" t="s">
        <v>307</v>
      </c>
      <c r="F106" s="51">
        <f>211000+215000</f>
        <v>426000</v>
      </c>
      <c r="G106" s="93" t="s">
        <v>308</v>
      </c>
      <c r="H106" s="108" t="s">
        <v>309</v>
      </c>
      <c r="I106" s="34" t="s">
        <v>310</v>
      </c>
      <c r="J106" s="87" t="s">
        <v>208</v>
      </c>
      <c r="K106" s="87" t="s">
        <v>311</v>
      </c>
    </row>
    <row r="107" spans="1:11" s="22" customFormat="1" ht="66.75" customHeight="1">
      <c r="A107" s="31" t="s">
        <v>274</v>
      </c>
      <c r="B107" s="40" t="s">
        <v>304</v>
      </c>
      <c r="C107" s="32" t="s">
        <v>305</v>
      </c>
      <c r="D107" s="34" t="s">
        <v>306</v>
      </c>
      <c r="E107" s="34" t="s">
        <v>312</v>
      </c>
      <c r="F107" s="51">
        <f>4000+11060</f>
        <v>15060</v>
      </c>
      <c r="G107" s="87" t="s">
        <v>17</v>
      </c>
      <c r="H107" s="109" t="s">
        <v>313</v>
      </c>
      <c r="I107" s="87" t="s">
        <v>17</v>
      </c>
      <c r="J107" s="87" t="s">
        <v>208</v>
      </c>
      <c r="K107" s="87" t="s">
        <v>311</v>
      </c>
    </row>
    <row r="108" spans="1:11" s="22" customFormat="1" ht="64.150000000000006" customHeight="1">
      <c r="A108" s="31" t="s">
        <v>274</v>
      </c>
      <c r="B108" s="40" t="s">
        <v>304</v>
      </c>
      <c r="C108" s="32" t="s">
        <v>314</v>
      </c>
      <c r="D108" s="34" t="s">
        <v>98</v>
      </c>
      <c r="E108" s="34" t="s">
        <v>315</v>
      </c>
      <c r="F108" s="51">
        <v>300000</v>
      </c>
      <c r="G108" s="87" t="s">
        <v>17</v>
      </c>
      <c r="H108" s="109" t="s">
        <v>316</v>
      </c>
      <c r="I108" s="87" t="s">
        <v>17</v>
      </c>
      <c r="J108" s="87" t="s">
        <v>251</v>
      </c>
      <c r="K108" s="87" t="s">
        <v>311</v>
      </c>
    </row>
    <row r="109" spans="1:11" s="22" customFormat="1" ht="117.95" customHeight="1">
      <c r="A109" s="31" t="s">
        <v>274</v>
      </c>
      <c r="B109" s="40" t="s">
        <v>304</v>
      </c>
      <c r="C109" s="32" t="s">
        <v>314</v>
      </c>
      <c r="D109" s="34" t="s">
        <v>98</v>
      </c>
      <c r="E109" s="34" t="s">
        <v>307</v>
      </c>
      <c r="F109" s="51">
        <v>100000</v>
      </c>
      <c r="G109" s="52">
        <v>100000</v>
      </c>
      <c r="H109" s="109" t="s">
        <v>317</v>
      </c>
      <c r="I109" s="34" t="s">
        <v>318</v>
      </c>
      <c r="J109" s="87" t="s">
        <v>251</v>
      </c>
      <c r="K109" s="87" t="s">
        <v>311</v>
      </c>
    </row>
    <row r="110" spans="1:11" s="22" customFormat="1" ht="36" customHeight="1">
      <c r="A110" s="31" t="s">
        <v>274</v>
      </c>
      <c r="B110" s="40" t="s">
        <v>319</v>
      </c>
      <c r="C110" s="32" t="s">
        <v>320</v>
      </c>
      <c r="D110" s="34" t="s">
        <v>321</v>
      </c>
      <c r="E110" s="32" t="s">
        <v>322</v>
      </c>
      <c r="F110" s="35">
        <v>200000</v>
      </c>
      <c r="G110" s="35"/>
      <c r="H110" s="110" t="s">
        <v>323</v>
      </c>
      <c r="I110" s="31"/>
      <c r="J110" s="87" t="s">
        <v>18</v>
      </c>
      <c r="K110" s="87" t="s">
        <v>38</v>
      </c>
    </row>
    <row r="111" spans="1:11" s="22" customFormat="1" ht="36" customHeight="1">
      <c r="A111" s="31" t="s">
        <v>274</v>
      </c>
      <c r="B111" s="40" t="s">
        <v>319</v>
      </c>
      <c r="C111" s="32" t="s">
        <v>324</v>
      </c>
      <c r="D111" s="34" t="s">
        <v>325</v>
      </c>
      <c r="E111" s="32" t="s">
        <v>326</v>
      </c>
      <c r="F111" s="35">
        <v>1000000</v>
      </c>
      <c r="G111" s="35"/>
      <c r="H111" s="110" t="s">
        <v>327</v>
      </c>
      <c r="I111" s="31"/>
      <c r="J111" s="87" t="s">
        <v>208</v>
      </c>
      <c r="K111" s="87" t="s">
        <v>38</v>
      </c>
    </row>
    <row r="112" spans="1:11" s="22" customFormat="1" ht="36" customHeight="1">
      <c r="A112" s="31" t="s">
        <v>274</v>
      </c>
      <c r="B112" s="40" t="s">
        <v>319</v>
      </c>
      <c r="C112" s="32" t="s">
        <v>320</v>
      </c>
      <c r="D112" s="34" t="s">
        <v>321</v>
      </c>
      <c r="E112" s="32" t="s">
        <v>322</v>
      </c>
      <c r="F112" s="35">
        <v>200000</v>
      </c>
      <c r="G112" s="35"/>
      <c r="H112" s="110" t="s">
        <v>328</v>
      </c>
      <c r="I112" s="31"/>
      <c r="J112" s="87" t="s">
        <v>18</v>
      </c>
      <c r="K112" s="87" t="s">
        <v>38</v>
      </c>
    </row>
    <row r="113" spans="1:11" s="22" customFormat="1" ht="36" customHeight="1">
      <c r="A113" s="31" t="s">
        <v>274</v>
      </c>
      <c r="B113" s="40" t="s">
        <v>319</v>
      </c>
      <c r="C113" s="32" t="s">
        <v>329</v>
      </c>
      <c r="D113" s="34" t="s">
        <v>330</v>
      </c>
      <c r="E113" s="32" t="s">
        <v>331</v>
      </c>
      <c r="F113" s="35">
        <v>210000</v>
      </c>
      <c r="G113" s="35"/>
      <c r="H113" s="110" t="s">
        <v>332</v>
      </c>
      <c r="I113" s="31"/>
      <c r="J113" s="87" t="s">
        <v>28</v>
      </c>
      <c r="K113" s="87" t="s">
        <v>38</v>
      </c>
    </row>
    <row r="114" spans="1:11" s="22" customFormat="1" ht="36" customHeight="1">
      <c r="A114" s="31" t="s">
        <v>274</v>
      </c>
      <c r="B114" s="40" t="s">
        <v>319</v>
      </c>
      <c r="C114" s="32" t="s">
        <v>333</v>
      </c>
      <c r="D114" s="34" t="s">
        <v>334</v>
      </c>
      <c r="E114" s="32" t="s">
        <v>335</v>
      </c>
      <c r="F114" s="35">
        <v>125000</v>
      </c>
      <c r="G114" s="35"/>
      <c r="H114" s="110" t="s">
        <v>328</v>
      </c>
      <c r="I114" s="31"/>
      <c r="J114" s="87" t="s">
        <v>28</v>
      </c>
      <c r="K114" s="87" t="s">
        <v>38</v>
      </c>
    </row>
    <row r="115" spans="1:11" s="22" customFormat="1" ht="36" customHeight="1">
      <c r="A115" s="31" t="s">
        <v>274</v>
      </c>
      <c r="B115" s="40" t="s">
        <v>319</v>
      </c>
      <c r="C115" s="32" t="s">
        <v>336</v>
      </c>
      <c r="D115" s="34" t="s">
        <v>337</v>
      </c>
      <c r="E115" s="32" t="s">
        <v>338</v>
      </c>
      <c r="F115" s="35">
        <v>5000000</v>
      </c>
      <c r="G115" s="35"/>
      <c r="H115" s="110" t="s">
        <v>339</v>
      </c>
      <c r="I115" s="31"/>
      <c r="J115" s="87" t="s">
        <v>28</v>
      </c>
      <c r="K115" s="87" t="s">
        <v>38</v>
      </c>
    </row>
    <row r="116" spans="1:11" s="22" customFormat="1" ht="36" customHeight="1">
      <c r="A116" s="31" t="s">
        <v>274</v>
      </c>
      <c r="B116" s="40" t="s">
        <v>319</v>
      </c>
      <c r="C116" s="32" t="s">
        <v>329</v>
      </c>
      <c r="D116" s="34" t="s">
        <v>330</v>
      </c>
      <c r="E116" s="32" t="s">
        <v>331</v>
      </c>
      <c r="F116" s="35">
        <v>210000</v>
      </c>
      <c r="G116" s="35"/>
      <c r="H116" s="110" t="s">
        <v>340</v>
      </c>
      <c r="I116" s="31"/>
      <c r="J116" s="87" t="s">
        <v>28</v>
      </c>
      <c r="K116" s="87" t="s">
        <v>38</v>
      </c>
    </row>
    <row r="117" spans="1:11" s="22" customFormat="1" ht="36" customHeight="1">
      <c r="A117" s="31" t="s">
        <v>274</v>
      </c>
      <c r="B117" s="40" t="s">
        <v>319</v>
      </c>
      <c r="C117" s="32" t="s">
        <v>341</v>
      </c>
      <c r="D117" s="34" t="s">
        <v>342</v>
      </c>
      <c r="E117" s="32" t="s">
        <v>343</v>
      </c>
      <c r="F117" s="35">
        <v>670788</v>
      </c>
      <c r="G117" s="35"/>
      <c r="H117" s="110" t="s">
        <v>344</v>
      </c>
      <c r="I117" s="31"/>
      <c r="J117" s="87" t="s">
        <v>28</v>
      </c>
      <c r="K117" s="87" t="s">
        <v>38</v>
      </c>
    </row>
    <row r="118" spans="1:11" s="22" customFormat="1" ht="36" customHeight="1">
      <c r="A118" s="31" t="s">
        <v>274</v>
      </c>
      <c r="B118" s="40" t="s">
        <v>319</v>
      </c>
      <c r="C118" s="32" t="s">
        <v>345</v>
      </c>
      <c r="D118" s="34" t="s">
        <v>346</v>
      </c>
      <c r="E118" s="32" t="s">
        <v>347</v>
      </c>
      <c r="F118" s="35">
        <v>423900</v>
      </c>
      <c r="G118" s="35"/>
      <c r="H118" s="110" t="s">
        <v>348</v>
      </c>
      <c r="I118" s="31"/>
      <c r="J118" s="87" t="s">
        <v>251</v>
      </c>
      <c r="K118" s="87" t="s">
        <v>38</v>
      </c>
    </row>
    <row r="119" spans="1:11" s="22" customFormat="1" ht="36" customHeight="1">
      <c r="A119" s="31" t="s">
        <v>274</v>
      </c>
      <c r="B119" s="40" t="s">
        <v>319</v>
      </c>
      <c r="C119" s="32" t="s">
        <v>345</v>
      </c>
      <c r="D119" s="34" t="s">
        <v>346</v>
      </c>
      <c r="E119" s="32" t="s">
        <v>347</v>
      </c>
      <c r="F119" s="35">
        <v>423900</v>
      </c>
      <c r="G119" s="35"/>
      <c r="H119" s="110" t="s">
        <v>349</v>
      </c>
      <c r="I119" s="31"/>
      <c r="J119" s="87" t="s">
        <v>251</v>
      </c>
      <c r="K119" s="87" t="s">
        <v>38</v>
      </c>
    </row>
    <row r="120" spans="1:11" s="22" customFormat="1" ht="36" customHeight="1">
      <c r="A120" s="31" t="s">
        <v>274</v>
      </c>
      <c r="B120" s="40" t="s">
        <v>319</v>
      </c>
      <c r="C120" s="32" t="s">
        <v>350</v>
      </c>
      <c r="D120" s="34" t="s">
        <v>330</v>
      </c>
      <c r="E120" s="32" t="s">
        <v>331</v>
      </c>
      <c r="F120" s="35">
        <v>210000</v>
      </c>
      <c r="G120" s="35"/>
      <c r="H120" s="110" t="s">
        <v>348</v>
      </c>
      <c r="I120" s="31"/>
      <c r="J120" s="87" t="s">
        <v>28</v>
      </c>
      <c r="K120" s="87" t="s">
        <v>38</v>
      </c>
    </row>
    <row r="121" spans="1:11" s="22" customFormat="1" ht="36" customHeight="1">
      <c r="A121" s="31" t="s">
        <v>274</v>
      </c>
      <c r="B121" s="40" t="s">
        <v>319</v>
      </c>
      <c r="C121" s="32" t="s">
        <v>345</v>
      </c>
      <c r="D121" s="34" t="s">
        <v>346</v>
      </c>
      <c r="E121" s="32" t="s">
        <v>351</v>
      </c>
      <c r="F121" s="35">
        <v>423900</v>
      </c>
      <c r="G121" s="35"/>
      <c r="H121" s="110" t="s">
        <v>352</v>
      </c>
      <c r="I121" s="31"/>
      <c r="J121" s="87" t="s">
        <v>251</v>
      </c>
      <c r="K121" s="87" t="s">
        <v>38</v>
      </c>
    </row>
    <row r="122" spans="1:11" s="22" customFormat="1" ht="36" customHeight="1">
      <c r="A122" s="31" t="s">
        <v>274</v>
      </c>
      <c r="B122" s="40" t="s">
        <v>319</v>
      </c>
      <c r="C122" s="32" t="s">
        <v>353</v>
      </c>
      <c r="D122" s="34" t="s">
        <v>354</v>
      </c>
      <c r="E122" s="32" t="s">
        <v>355</v>
      </c>
      <c r="F122" s="35">
        <f>1261080+271550</f>
        <v>1532630</v>
      </c>
      <c r="G122" s="35"/>
      <c r="H122" s="110" t="s">
        <v>356</v>
      </c>
      <c r="I122" s="31"/>
      <c r="J122" s="87" t="s">
        <v>251</v>
      </c>
      <c r="K122" s="87" t="s">
        <v>38</v>
      </c>
    </row>
    <row r="123" spans="1:11" s="22" customFormat="1" ht="36" customHeight="1">
      <c r="A123" s="31" t="s">
        <v>274</v>
      </c>
      <c r="B123" s="40" t="s">
        <v>319</v>
      </c>
      <c r="C123" s="32" t="s">
        <v>353</v>
      </c>
      <c r="D123" s="34" t="s">
        <v>354</v>
      </c>
      <c r="E123" s="32" t="s">
        <v>355</v>
      </c>
      <c r="F123" s="35">
        <v>365910</v>
      </c>
      <c r="G123" s="35"/>
      <c r="H123" s="110" t="s">
        <v>357</v>
      </c>
      <c r="I123" s="31"/>
      <c r="J123" s="87" t="s">
        <v>251</v>
      </c>
      <c r="K123" s="87" t="s">
        <v>38</v>
      </c>
    </row>
    <row r="124" spans="1:11" s="22" customFormat="1" ht="36" customHeight="1">
      <c r="A124" s="31" t="s">
        <v>274</v>
      </c>
      <c r="B124" s="40" t="s">
        <v>319</v>
      </c>
      <c r="C124" s="32" t="s">
        <v>324</v>
      </c>
      <c r="D124" s="34" t="s">
        <v>325</v>
      </c>
      <c r="E124" s="32" t="s">
        <v>326</v>
      </c>
      <c r="F124" s="35">
        <v>7500000</v>
      </c>
      <c r="G124" s="35"/>
      <c r="H124" s="110" t="s">
        <v>358</v>
      </c>
      <c r="I124" s="31"/>
      <c r="J124" s="87" t="s">
        <v>208</v>
      </c>
      <c r="K124" s="87" t="s">
        <v>38</v>
      </c>
    </row>
    <row r="125" spans="1:11" s="22" customFormat="1" ht="36" customHeight="1">
      <c r="A125" s="31" t="s">
        <v>274</v>
      </c>
      <c r="B125" s="40" t="s">
        <v>319</v>
      </c>
      <c r="C125" s="32" t="s">
        <v>359</v>
      </c>
      <c r="D125" s="34" t="s">
        <v>360</v>
      </c>
      <c r="E125" s="32" t="s">
        <v>361</v>
      </c>
      <c r="F125" s="35">
        <v>3675000</v>
      </c>
      <c r="G125" s="35"/>
      <c r="H125" s="110" t="s">
        <v>362</v>
      </c>
      <c r="I125" s="31"/>
      <c r="J125" s="87" t="s">
        <v>18</v>
      </c>
      <c r="K125" s="87" t="s">
        <v>38</v>
      </c>
    </row>
    <row r="126" spans="1:11" s="22" customFormat="1" ht="67.7" customHeight="1">
      <c r="A126" s="31" t="s">
        <v>274</v>
      </c>
      <c r="B126" s="40" t="s">
        <v>319</v>
      </c>
      <c r="C126" s="32" t="s">
        <v>363</v>
      </c>
      <c r="D126" s="34" t="s">
        <v>364</v>
      </c>
      <c r="E126" s="32" t="s">
        <v>365</v>
      </c>
      <c r="F126" s="35">
        <v>200000</v>
      </c>
      <c r="G126" s="35">
        <v>200000</v>
      </c>
      <c r="H126" s="110" t="s">
        <v>366</v>
      </c>
      <c r="I126" s="32" t="s">
        <v>367</v>
      </c>
      <c r="J126" s="87" t="s">
        <v>18</v>
      </c>
      <c r="K126" s="87" t="s">
        <v>38</v>
      </c>
    </row>
    <row r="127" spans="1:11" s="22" customFormat="1" ht="36" customHeight="1">
      <c r="A127" s="31" t="s">
        <v>274</v>
      </c>
      <c r="B127" s="40" t="s">
        <v>319</v>
      </c>
      <c r="C127" s="32" t="s">
        <v>368</v>
      </c>
      <c r="D127" s="34" t="s">
        <v>369</v>
      </c>
      <c r="E127" s="32" t="s">
        <v>331</v>
      </c>
      <c r="F127" s="35">
        <v>210000</v>
      </c>
      <c r="G127" s="35"/>
      <c r="H127" s="110" t="s">
        <v>370</v>
      </c>
      <c r="I127" s="31"/>
      <c r="J127" s="87" t="s">
        <v>251</v>
      </c>
      <c r="K127" s="87" t="s">
        <v>38</v>
      </c>
    </row>
    <row r="128" spans="1:11" s="22" customFormat="1" ht="36" customHeight="1">
      <c r="A128" s="31" t="s">
        <v>274</v>
      </c>
      <c r="B128" s="40" t="s">
        <v>319</v>
      </c>
      <c r="C128" s="32" t="s">
        <v>371</v>
      </c>
      <c r="D128" s="34" t="s">
        <v>372</v>
      </c>
      <c r="E128" s="32" t="s">
        <v>373</v>
      </c>
      <c r="F128" s="35">
        <v>120000</v>
      </c>
      <c r="G128" s="35"/>
      <c r="H128" s="110" t="s">
        <v>374</v>
      </c>
      <c r="I128" s="31"/>
      <c r="J128" s="87" t="s">
        <v>251</v>
      </c>
      <c r="K128" s="87" t="s">
        <v>38</v>
      </c>
    </row>
    <row r="129" spans="1:11" s="22" customFormat="1" ht="36" customHeight="1">
      <c r="A129" s="31" t="s">
        <v>274</v>
      </c>
      <c r="B129" s="40" t="s">
        <v>319</v>
      </c>
      <c r="C129" s="32" t="s">
        <v>375</v>
      </c>
      <c r="D129" s="34" t="s">
        <v>376</v>
      </c>
      <c r="E129" s="32" t="s">
        <v>377</v>
      </c>
      <c r="F129" s="35">
        <v>268230</v>
      </c>
      <c r="G129" s="35"/>
      <c r="H129" s="110" t="s">
        <v>378</v>
      </c>
      <c r="I129" s="31"/>
      <c r="J129" s="87" t="s">
        <v>208</v>
      </c>
      <c r="K129" s="87" t="s">
        <v>38</v>
      </c>
    </row>
    <row r="130" spans="1:11" s="22" customFormat="1" ht="36" customHeight="1">
      <c r="A130" s="31" t="s">
        <v>274</v>
      </c>
      <c r="B130" s="40" t="s">
        <v>319</v>
      </c>
      <c r="C130" s="32" t="s">
        <v>336</v>
      </c>
      <c r="D130" s="34" t="s">
        <v>337</v>
      </c>
      <c r="E130" s="32" t="s">
        <v>338</v>
      </c>
      <c r="F130" s="35">
        <v>3660000</v>
      </c>
      <c r="G130" s="35"/>
      <c r="H130" s="110" t="s">
        <v>379</v>
      </c>
      <c r="I130" s="31"/>
      <c r="J130" s="87" t="s">
        <v>28</v>
      </c>
      <c r="K130" s="87" t="s">
        <v>38</v>
      </c>
    </row>
    <row r="131" spans="1:11" s="22" customFormat="1" ht="36" customHeight="1">
      <c r="A131" s="31" t="s">
        <v>274</v>
      </c>
      <c r="B131" s="40" t="s">
        <v>319</v>
      </c>
      <c r="C131" s="32" t="s">
        <v>380</v>
      </c>
      <c r="D131" s="34" t="s">
        <v>381</v>
      </c>
      <c r="E131" s="32" t="s">
        <v>382</v>
      </c>
      <c r="F131" s="35">
        <v>539700</v>
      </c>
      <c r="G131" s="35"/>
      <c r="H131" s="110" t="s">
        <v>383</v>
      </c>
      <c r="I131" s="31"/>
      <c r="J131" s="87" t="s">
        <v>208</v>
      </c>
      <c r="K131" s="87" t="s">
        <v>38</v>
      </c>
    </row>
    <row r="132" spans="1:11" s="22" customFormat="1" ht="36" customHeight="1">
      <c r="A132" s="31" t="s">
        <v>274</v>
      </c>
      <c r="B132" s="40" t="s">
        <v>319</v>
      </c>
      <c r="C132" s="32" t="s">
        <v>380</v>
      </c>
      <c r="D132" s="34" t="s">
        <v>381</v>
      </c>
      <c r="E132" s="32" t="s">
        <v>384</v>
      </c>
      <c r="F132" s="35">
        <v>114150</v>
      </c>
      <c r="G132" s="35"/>
      <c r="H132" s="110" t="s">
        <v>383</v>
      </c>
      <c r="I132" s="31"/>
      <c r="J132" s="87" t="s">
        <v>208</v>
      </c>
      <c r="K132" s="87" t="s">
        <v>38</v>
      </c>
    </row>
    <row r="133" spans="1:11" s="22" customFormat="1" ht="36" customHeight="1">
      <c r="A133" s="31" t="s">
        <v>274</v>
      </c>
      <c r="B133" s="40" t="s">
        <v>319</v>
      </c>
      <c r="C133" s="53" t="s">
        <v>385</v>
      </c>
      <c r="D133" s="34" t="s">
        <v>346</v>
      </c>
      <c r="E133" s="53" t="s">
        <v>351</v>
      </c>
      <c r="F133" s="35">
        <f>730300+182575</f>
        <v>912875</v>
      </c>
      <c r="G133" s="35"/>
      <c r="H133" s="111" t="s">
        <v>383</v>
      </c>
      <c r="I133" s="54"/>
      <c r="J133" s="87" t="s">
        <v>251</v>
      </c>
      <c r="K133" s="87" t="s">
        <v>38</v>
      </c>
    </row>
    <row r="134" spans="1:11" s="22" customFormat="1" ht="36" customHeight="1">
      <c r="A134" s="31" t="s">
        <v>274</v>
      </c>
      <c r="B134" s="40" t="s">
        <v>319</v>
      </c>
      <c r="C134" s="53" t="s">
        <v>386</v>
      </c>
      <c r="D134" s="34" t="s">
        <v>387</v>
      </c>
      <c r="E134" s="53" t="s">
        <v>351</v>
      </c>
      <c r="F134" s="35">
        <v>309600</v>
      </c>
      <c r="G134" s="35"/>
      <c r="H134" s="112" t="s">
        <v>379</v>
      </c>
      <c r="I134" s="54"/>
      <c r="J134" s="87" t="s">
        <v>208</v>
      </c>
      <c r="K134" s="87" t="s">
        <v>38</v>
      </c>
    </row>
    <row r="135" spans="1:11" s="22" customFormat="1" ht="36" customHeight="1">
      <c r="A135" s="31" t="s">
        <v>274</v>
      </c>
      <c r="B135" s="40" t="s">
        <v>319</v>
      </c>
      <c r="C135" s="32" t="s">
        <v>353</v>
      </c>
      <c r="D135" s="34" t="s">
        <v>354</v>
      </c>
      <c r="E135" s="32" t="s">
        <v>355</v>
      </c>
      <c r="F135" s="35">
        <v>279240</v>
      </c>
      <c r="G135" s="35"/>
      <c r="H135" s="112">
        <v>41186</v>
      </c>
      <c r="I135" s="54"/>
      <c r="J135" s="87" t="s">
        <v>251</v>
      </c>
      <c r="K135" s="87" t="s">
        <v>38</v>
      </c>
    </row>
    <row r="136" spans="1:11" s="22" customFormat="1" ht="36" customHeight="1">
      <c r="A136" s="31" t="s">
        <v>274</v>
      </c>
      <c r="B136" s="40" t="s">
        <v>319</v>
      </c>
      <c r="C136" s="32" t="s">
        <v>353</v>
      </c>
      <c r="D136" s="34" t="s">
        <v>354</v>
      </c>
      <c r="E136" s="32" t="s">
        <v>355</v>
      </c>
      <c r="F136" s="35">
        <v>657366</v>
      </c>
      <c r="G136" s="35"/>
      <c r="H136" s="112">
        <v>41235</v>
      </c>
      <c r="I136" s="54"/>
      <c r="J136" s="87" t="s">
        <v>251</v>
      </c>
      <c r="K136" s="87" t="s">
        <v>38</v>
      </c>
    </row>
    <row r="137" spans="1:11" s="22" customFormat="1" ht="36" customHeight="1">
      <c r="A137" s="31" t="s">
        <v>274</v>
      </c>
      <c r="B137" s="40" t="s">
        <v>319</v>
      </c>
      <c r="C137" s="53" t="s">
        <v>388</v>
      </c>
      <c r="D137" s="34" t="s">
        <v>342</v>
      </c>
      <c r="E137" s="53" t="s">
        <v>389</v>
      </c>
      <c r="F137" s="35">
        <v>633441</v>
      </c>
      <c r="G137" s="35"/>
      <c r="H137" s="112">
        <v>41243</v>
      </c>
      <c r="I137" s="54"/>
      <c r="J137" s="87" t="s">
        <v>28</v>
      </c>
      <c r="K137" s="87" t="s">
        <v>38</v>
      </c>
    </row>
    <row r="138" spans="1:11" s="22" customFormat="1" ht="36" customHeight="1">
      <c r="A138" s="31" t="s">
        <v>274</v>
      </c>
      <c r="B138" s="40" t="s">
        <v>319</v>
      </c>
      <c r="C138" s="32" t="s">
        <v>390</v>
      </c>
      <c r="D138" s="34" t="s">
        <v>391</v>
      </c>
      <c r="E138" s="32" t="s">
        <v>392</v>
      </c>
      <c r="F138" s="35">
        <v>410070</v>
      </c>
      <c r="G138" s="35"/>
      <c r="H138" s="113">
        <v>41263</v>
      </c>
      <c r="I138" s="31"/>
      <c r="J138" s="87" t="s">
        <v>393</v>
      </c>
      <c r="K138" s="87" t="s">
        <v>38</v>
      </c>
    </row>
    <row r="139" spans="1:11" s="22" customFormat="1" ht="70.7" customHeight="1">
      <c r="A139" s="31" t="s">
        <v>274</v>
      </c>
      <c r="B139" s="40" t="s">
        <v>319</v>
      </c>
      <c r="C139" s="32" t="s">
        <v>333</v>
      </c>
      <c r="D139" s="34" t="s">
        <v>334</v>
      </c>
      <c r="E139" s="32" t="s">
        <v>365</v>
      </c>
      <c r="F139" s="35">
        <v>100000</v>
      </c>
      <c r="G139" s="35">
        <v>100000</v>
      </c>
      <c r="H139" s="113">
        <v>41283</v>
      </c>
      <c r="I139" s="32" t="s">
        <v>367</v>
      </c>
      <c r="J139" s="87" t="s">
        <v>28</v>
      </c>
      <c r="K139" s="87" t="s">
        <v>38</v>
      </c>
    </row>
    <row r="140" spans="1:11" s="22" customFormat="1" ht="36.950000000000003" customHeight="1">
      <c r="A140" s="31" t="s">
        <v>274</v>
      </c>
      <c r="B140" s="40" t="s">
        <v>319</v>
      </c>
      <c r="C140" s="32" t="s">
        <v>320</v>
      </c>
      <c r="D140" s="34" t="s">
        <v>321</v>
      </c>
      <c r="E140" s="32" t="s">
        <v>322</v>
      </c>
      <c r="F140" s="35">
        <v>200000</v>
      </c>
      <c r="G140" s="35"/>
      <c r="H140" s="113">
        <v>41304</v>
      </c>
      <c r="I140" s="32"/>
      <c r="J140" s="87" t="s">
        <v>18</v>
      </c>
      <c r="K140" s="87" t="s">
        <v>38</v>
      </c>
    </row>
    <row r="141" spans="1:11" s="22" customFormat="1" ht="36.950000000000003" customHeight="1">
      <c r="A141" s="31" t="s">
        <v>274</v>
      </c>
      <c r="B141" s="40" t="s">
        <v>319</v>
      </c>
      <c r="C141" s="32" t="s">
        <v>320</v>
      </c>
      <c r="D141" s="34" t="s">
        <v>321</v>
      </c>
      <c r="E141" s="32" t="s">
        <v>322</v>
      </c>
      <c r="F141" s="35">
        <v>200000</v>
      </c>
      <c r="G141" s="35"/>
      <c r="H141" s="113">
        <v>41305</v>
      </c>
      <c r="I141" s="32"/>
      <c r="J141" s="87" t="s">
        <v>18</v>
      </c>
      <c r="K141" s="87" t="s">
        <v>38</v>
      </c>
    </row>
    <row r="142" spans="1:11" s="22" customFormat="1" ht="74.099999999999994" customHeight="1">
      <c r="A142" s="31" t="s">
        <v>274</v>
      </c>
      <c r="B142" s="40" t="s">
        <v>319</v>
      </c>
      <c r="C142" s="32" t="s">
        <v>394</v>
      </c>
      <c r="D142" s="34" t="s">
        <v>395</v>
      </c>
      <c r="E142" s="32" t="s">
        <v>365</v>
      </c>
      <c r="F142" s="35">
        <v>100000</v>
      </c>
      <c r="G142" s="35">
        <v>100000</v>
      </c>
      <c r="H142" s="113">
        <v>41310</v>
      </c>
      <c r="I142" s="32" t="s">
        <v>367</v>
      </c>
      <c r="J142" s="87" t="s">
        <v>393</v>
      </c>
      <c r="K142" s="87" t="s">
        <v>38</v>
      </c>
    </row>
    <row r="143" spans="1:11" s="22" customFormat="1" ht="64.150000000000006" customHeight="1">
      <c r="A143" s="31" t="s">
        <v>274</v>
      </c>
      <c r="B143" s="40" t="s">
        <v>319</v>
      </c>
      <c r="C143" s="32" t="s">
        <v>396</v>
      </c>
      <c r="D143" s="34" t="s">
        <v>397</v>
      </c>
      <c r="E143" s="32" t="s">
        <v>365</v>
      </c>
      <c r="F143" s="35">
        <v>100000</v>
      </c>
      <c r="G143" s="35">
        <v>100000</v>
      </c>
      <c r="H143" s="113">
        <v>41310</v>
      </c>
      <c r="I143" s="32" t="s">
        <v>367</v>
      </c>
      <c r="J143" s="87" t="s">
        <v>251</v>
      </c>
      <c r="K143" s="87" t="s">
        <v>38</v>
      </c>
    </row>
    <row r="144" spans="1:11" s="22" customFormat="1" ht="72.599999999999994" customHeight="1">
      <c r="A144" s="31" t="s">
        <v>274</v>
      </c>
      <c r="B144" s="40" t="s">
        <v>319</v>
      </c>
      <c r="C144" s="32" t="s">
        <v>398</v>
      </c>
      <c r="D144" s="34" t="s">
        <v>360</v>
      </c>
      <c r="E144" s="32" t="s">
        <v>365</v>
      </c>
      <c r="F144" s="35">
        <v>200000</v>
      </c>
      <c r="G144" s="35">
        <v>200000</v>
      </c>
      <c r="H144" s="113">
        <v>41310</v>
      </c>
      <c r="I144" s="32" t="s">
        <v>367</v>
      </c>
      <c r="J144" s="87" t="s">
        <v>18</v>
      </c>
      <c r="K144" s="87" t="s">
        <v>38</v>
      </c>
    </row>
    <row r="145" spans="1:11" s="22" customFormat="1" ht="73.349999999999994" customHeight="1">
      <c r="A145" s="31" t="s">
        <v>274</v>
      </c>
      <c r="B145" s="40" t="s">
        <v>319</v>
      </c>
      <c r="C145" s="32" t="s">
        <v>399</v>
      </c>
      <c r="D145" s="34" t="s">
        <v>400</v>
      </c>
      <c r="E145" s="32" t="s">
        <v>365</v>
      </c>
      <c r="F145" s="35">
        <v>200000</v>
      </c>
      <c r="G145" s="35">
        <v>200000</v>
      </c>
      <c r="H145" s="113">
        <v>41310</v>
      </c>
      <c r="I145" s="32" t="s">
        <v>367</v>
      </c>
      <c r="J145" s="87" t="s">
        <v>18</v>
      </c>
      <c r="K145" s="87" t="s">
        <v>38</v>
      </c>
    </row>
    <row r="146" spans="1:11" s="22" customFormat="1" ht="68.25" customHeight="1">
      <c r="A146" s="31" t="s">
        <v>274</v>
      </c>
      <c r="B146" s="40" t="s">
        <v>319</v>
      </c>
      <c r="C146" s="32" t="s">
        <v>401</v>
      </c>
      <c r="D146" s="34" t="s">
        <v>402</v>
      </c>
      <c r="E146" s="32" t="s">
        <v>365</v>
      </c>
      <c r="F146" s="35">
        <v>100000</v>
      </c>
      <c r="G146" s="35">
        <v>100000</v>
      </c>
      <c r="H146" s="113">
        <v>41313</v>
      </c>
      <c r="I146" s="32" t="s">
        <v>367</v>
      </c>
      <c r="J146" s="87" t="s">
        <v>251</v>
      </c>
      <c r="K146" s="87" t="s">
        <v>38</v>
      </c>
    </row>
    <row r="147" spans="1:11" s="22" customFormat="1" ht="36" customHeight="1">
      <c r="A147" s="31" t="s">
        <v>274</v>
      </c>
      <c r="B147" s="40" t="s">
        <v>319</v>
      </c>
      <c r="C147" s="32" t="s">
        <v>403</v>
      </c>
      <c r="D147" s="34" t="s">
        <v>404</v>
      </c>
      <c r="E147" s="32" t="s">
        <v>392</v>
      </c>
      <c r="F147" s="35">
        <v>1607176</v>
      </c>
      <c r="G147" s="35"/>
      <c r="H147" s="113">
        <v>41339</v>
      </c>
      <c r="I147" s="32"/>
      <c r="J147" s="87" t="s">
        <v>405</v>
      </c>
      <c r="K147" s="87" t="s">
        <v>38</v>
      </c>
    </row>
    <row r="148" spans="1:11" s="22" customFormat="1" ht="36" customHeight="1">
      <c r="A148" s="31" t="s">
        <v>274</v>
      </c>
      <c r="B148" s="40" t="s">
        <v>319</v>
      </c>
      <c r="C148" s="32" t="s">
        <v>353</v>
      </c>
      <c r="D148" s="34" t="s">
        <v>354</v>
      </c>
      <c r="E148" s="32" t="s">
        <v>355</v>
      </c>
      <c r="F148" s="35">
        <v>284602</v>
      </c>
      <c r="G148" s="35"/>
      <c r="H148" s="113">
        <v>41348</v>
      </c>
      <c r="I148" s="31"/>
      <c r="J148" s="87" t="s">
        <v>251</v>
      </c>
      <c r="K148" s="87" t="s">
        <v>38</v>
      </c>
    </row>
    <row r="149" spans="1:11" s="22" customFormat="1" ht="36" customHeight="1">
      <c r="A149" s="31" t="s">
        <v>274</v>
      </c>
      <c r="B149" s="40" t="s">
        <v>319</v>
      </c>
      <c r="C149" s="32" t="s">
        <v>320</v>
      </c>
      <c r="D149" s="34" t="s">
        <v>321</v>
      </c>
      <c r="E149" s="32" t="s">
        <v>322</v>
      </c>
      <c r="F149" s="35">
        <v>200000</v>
      </c>
      <c r="G149" s="35"/>
      <c r="H149" s="113">
        <v>41348</v>
      </c>
      <c r="I149" s="32"/>
      <c r="J149" s="87" t="s">
        <v>18</v>
      </c>
      <c r="K149" s="87" t="s">
        <v>38</v>
      </c>
    </row>
    <row r="150" spans="1:11" s="22" customFormat="1" ht="36" customHeight="1">
      <c r="A150" s="31" t="s">
        <v>274</v>
      </c>
      <c r="B150" s="40" t="s">
        <v>319</v>
      </c>
      <c r="C150" s="32" t="s">
        <v>406</v>
      </c>
      <c r="D150" s="34" t="s">
        <v>369</v>
      </c>
      <c r="E150" s="32" t="s">
        <v>392</v>
      </c>
      <c r="F150" s="35">
        <v>352800</v>
      </c>
      <c r="G150" s="35"/>
      <c r="H150" s="113">
        <v>41360</v>
      </c>
      <c r="I150" s="31"/>
      <c r="J150" s="87" t="s">
        <v>251</v>
      </c>
      <c r="K150" s="87" t="s">
        <v>38</v>
      </c>
    </row>
    <row r="151" spans="1:11" s="22" customFormat="1" ht="36" customHeight="1">
      <c r="A151" s="31" t="s">
        <v>274</v>
      </c>
      <c r="B151" s="40" t="s">
        <v>319</v>
      </c>
      <c r="C151" s="32" t="s">
        <v>407</v>
      </c>
      <c r="D151" s="34" t="s">
        <v>346</v>
      </c>
      <c r="E151" s="53" t="s">
        <v>351</v>
      </c>
      <c r="F151" s="35">
        <v>141300</v>
      </c>
      <c r="G151" s="31"/>
      <c r="H151" s="113">
        <v>41297</v>
      </c>
      <c r="I151" s="31"/>
      <c r="J151" s="87" t="s">
        <v>393</v>
      </c>
      <c r="K151" s="87" t="s">
        <v>38</v>
      </c>
    </row>
    <row r="152" spans="1:11" s="22" customFormat="1" ht="36" customHeight="1">
      <c r="A152" s="31" t="s">
        <v>274</v>
      </c>
      <c r="B152" s="40" t="s">
        <v>319</v>
      </c>
      <c r="C152" s="32" t="s">
        <v>408</v>
      </c>
      <c r="D152" s="34" t="s">
        <v>409</v>
      </c>
      <c r="E152" s="32" t="s">
        <v>410</v>
      </c>
      <c r="F152" s="35">
        <v>191913</v>
      </c>
      <c r="G152" s="31"/>
      <c r="H152" s="113">
        <v>41303</v>
      </c>
      <c r="I152" s="31"/>
      <c r="J152" s="87" t="s">
        <v>393</v>
      </c>
      <c r="K152" s="87" t="s">
        <v>38</v>
      </c>
    </row>
    <row r="153" spans="1:11" s="22" customFormat="1" ht="36" customHeight="1">
      <c r="A153" s="31" t="s">
        <v>274</v>
      </c>
      <c r="B153" s="40" t="s">
        <v>319</v>
      </c>
      <c r="C153" s="32" t="s">
        <v>407</v>
      </c>
      <c r="D153" s="34" t="s">
        <v>346</v>
      </c>
      <c r="E153" s="53" t="s">
        <v>351</v>
      </c>
      <c r="F153" s="35">
        <v>282600</v>
      </c>
      <c r="G153" s="31"/>
      <c r="H153" s="113">
        <v>41331</v>
      </c>
      <c r="I153" s="31"/>
      <c r="J153" s="87" t="s">
        <v>393</v>
      </c>
      <c r="K153" s="87" t="s">
        <v>38</v>
      </c>
    </row>
    <row r="154" spans="1:11" s="22" customFormat="1" ht="36" customHeight="1">
      <c r="A154" s="31" t="s">
        <v>274</v>
      </c>
      <c r="B154" s="40" t="s">
        <v>319</v>
      </c>
      <c r="C154" s="32" t="s">
        <v>411</v>
      </c>
      <c r="D154" s="34" t="s">
        <v>412</v>
      </c>
      <c r="E154" s="32" t="s">
        <v>392</v>
      </c>
      <c r="F154" s="35">
        <v>651525</v>
      </c>
      <c r="G154" s="31"/>
      <c r="H154" s="113">
        <v>41333</v>
      </c>
      <c r="I154" s="31"/>
      <c r="J154" s="87" t="s">
        <v>208</v>
      </c>
      <c r="K154" s="87" t="s">
        <v>38</v>
      </c>
    </row>
    <row r="155" spans="1:11" s="22" customFormat="1" ht="60.95" customHeight="1">
      <c r="A155" s="31" t="s">
        <v>274</v>
      </c>
      <c r="B155" s="40" t="s">
        <v>413</v>
      </c>
      <c r="C155" s="32" t="s">
        <v>414</v>
      </c>
      <c r="D155" s="34" t="s">
        <v>415</v>
      </c>
      <c r="E155" s="32" t="s">
        <v>416</v>
      </c>
      <c r="F155" s="36">
        <v>11800000</v>
      </c>
      <c r="G155" s="31"/>
      <c r="H155" s="100">
        <v>41099</v>
      </c>
      <c r="I155" s="31"/>
      <c r="J155" s="87" t="s">
        <v>157</v>
      </c>
      <c r="K155" s="87" t="s">
        <v>19</v>
      </c>
    </row>
    <row r="156" spans="1:11" s="22" customFormat="1" ht="38.1" customHeight="1">
      <c r="A156" s="31" t="s">
        <v>274</v>
      </c>
      <c r="B156" s="40" t="s">
        <v>413</v>
      </c>
      <c r="C156" s="32" t="s">
        <v>417</v>
      </c>
      <c r="D156" s="34" t="s">
        <v>417</v>
      </c>
      <c r="E156" s="32" t="s">
        <v>418</v>
      </c>
      <c r="F156" s="35">
        <v>1800000</v>
      </c>
      <c r="G156" s="31"/>
      <c r="H156" s="100">
        <v>41099</v>
      </c>
      <c r="I156" s="31"/>
      <c r="J156" s="87" t="s">
        <v>143</v>
      </c>
      <c r="K156" s="87" t="s">
        <v>19</v>
      </c>
    </row>
    <row r="157" spans="1:11" s="22" customFormat="1" ht="36.950000000000003" customHeight="1">
      <c r="A157" s="31" t="s">
        <v>274</v>
      </c>
      <c r="B157" s="40" t="s">
        <v>413</v>
      </c>
      <c r="C157" s="32" t="s">
        <v>419</v>
      </c>
      <c r="D157" s="34" t="s">
        <v>420</v>
      </c>
      <c r="E157" s="32" t="s">
        <v>421</v>
      </c>
      <c r="F157" s="35">
        <v>319515</v>
      </c>
      <c r="G157" s="31"/>
      <c r="H157" s="99">
        <v>41005</v>
      </c>
      <c r="I157" s="31"/>
      <c r="J157" s="87" t="s">
        <v>422</v>
      </c>
      <c r="K157" s="87" t="s">
        <v>19</v>
      </c>
    </row>
    <row r="158" spans="1:11" s="22" customFormat="1" ht="36.950000000000003" customHeight="1">
      <c r="A158" s="31" t="s">
        <v>274</v>
      </c>
      <c r="B158" s="40" t="s">
        <v>413</v>
      </c>
      <c r="C158" s="32" t="s">
        <v>419</v>
      </c>
      <c r="D158" s="34" t="s">
        <v>420</v>
      </c>
      <c r="E158" s="32" t="s">
        <v>421</v>
      </c>
      <c r="F158" s="35">
        <v>319515</v>
      </c>
      <c r="G158" s="31"/>
      <c r="H158" s="99">
        <v>41005</v>
      </c>
      <c r="I158" s="31"/>
      <c r="J158" s="87" t="s">
        <v>422</v>
      </c>
      <c r="K158" s="87" t="s">
        <v>19</v>
      </c>
    </row>
    <row r="159" spans="1:11" s="22" customFormat="1" ht="36.950000000000003" customHeight="1">
      <c r="A159" s="31" t="s">
        <v>274</v>
      </c>
      <c r="B159" s="40" t="s">
        <v>413</v>
      </c>
      <c r="C159" s="32" t="s">
        <v>423</v>
      </c>
      <c r="D159" s="30" t="s">
        <v>17</v>
      </c>
      <c r="E159" s="32" t="s">
        <v>424</v>
      </c>
      <c r="F159" s="35">
        <v>829080</v>
      </c>
      <c r="G159" s="31"/>
      <c r="H159" s="99">
        <v>41025</v>
      </c>
      <c r="I159" s="31"/>
      <c r="J159" s="87" t="s">
        <v>422</v>
      </c>
      <c r="K159" s="87" t="s">
        <v>19</v>
      </c>
    </row>
    <row r="160" spans="1:11" s="22" customFormat="1" ht="36.950000000000003" customHeight="1">
      <c r="A160" s="31" t="s">
        <v>274</v>
      </c>
      <c r="B160" s="40" t="s">
        <v>413</v>
      </c>
      <c r="C160" s="32" t="s">
        <v>425</v>
      </c>
      <c r="D160" s="34" t="s">
        <v>98</v>
      </c>
      <c r="E160" s="32" t="s">
        <v>421</v>
      </c>
      <c r="F160" s="35">
        <v>124005</v>
      </c>
      <c r="G160" s="31"/>
      <c r="H160" s="99">
        <v>41054</v>
      </c>
      <c r="I160" s="31"/>
      <c r="J160" s="87" t="s">
        <v>143</v>
      </c>
      <c r="K160" s="87" t="s">
        <v>19</v>
      </c>
    </row>
    <row r="161" spans="1:11" s="22" customFormat="1" ht="36.950000000000003" customHeight="1">
      <c r="A161" s="31" t="s">
        <v>274</v>
      </c>
      <c r="B161" s="40" t="s">
        <v>413</v>
      </c>
      <c r="C161" s="32" t="s">
        <v>426</v>
      </c>
      <c r="D161" s="34" t="s">
        <v>427</v>
      </c>
      <c r="E161" s="32" t="s">
        <v>428</v>
      </c>
      <c r="F161" s="35">
        <v>210400</v>
      </c>
      <c r="G161" s="31"/>
      <c r="H161" s="99">
        <v>41145</v>
      </c>
      <c r="I161" s="31"/>
      <c r="J161" s="87" t="s">
        <v>143</v>
      </c>
      <c r="K161" s="87" t="s">
        <v>19</v>
      </c>
    </row>
    <row r="162" spans="1:11" s="22" customFormat="1" ht="36.950000000000003" customHeight="1">
      <c r="A162" s="31" t="s">
        <v>274</v>
      </c>
      <c r="B162" s="40" t="s">
        <v>413</v>
      </c>
      <c r="C162" s="32" t="s">
        <v>426</v>
      </c>
      <c r="D162" s="34" t="s">
        <v>427</v>
      </c>
      <c r="E162" s="32" t="s">
        <v>428</v>
      </c>
      <c r="F162" s="35">
        <v>256500</v>
      </c>
      <c r="G162" s="31"/>
      <c r="H162" s="99">
        <v>41180</v>
      </c>
      <c r="I162" s="31"/>
      <c r="J162" s="87" t="s">
        <v>143</v>
      </c>
      <c r="K162" s="87" t="s">
        <v>19</v>
      </c>
    </row>
    <row r="163" spans="1:11" s="22" customFormat="1" ht="36.950000000000003" customHeight="1">
      <c r="A163" s="31" t="s">
        <v>274</v>
      </c>
      <c r="B163" s="40" t="s">
        <v>413</v>
      </c>
      <c r="C163" s="32" t="s">
        <v>429</v>
      </c>
      <c r="D163" s="30" t="s">
        <v>17</v>
      </c>
      <c r="E163" s="32" t="s">
        <v>424</v>
      </c>
      <c r="F163" s="35">
        <v>997500</v>
      </c>
      <c r="G163" s="31"/>
      <c r="H163" s="99">
        <v>41185</v>
      </c>
      <c r="I163" s="31"/>
      <c r="J163" s="87" t="s">
        <v>143</v>
      </c>
      <c r="K163" s="87" t="s">
        <v>19</v>
      </c>
    </row>
    <row r="164" spans="1:11" s="22" customFormat="1" ht="36.950000000000003" customHeight="1">
      <c r="A164" s="31" t="s">
        <v>274</v>
      </c>
      <c r="B164" s="40" t="s">
        <v>413</v>
      </c>
      <c r="C164" s="32" t="s">
        <v>429</v>
      </c>
      <c r="D164" s="30" t="s">
        <v>17</v>
      </c>
      <c r="E164" s="32" t="s">
        <v>424</v>
      </c>
      <c r="F164" s="35">
        <v>966000</v>
      </c>
      <c r="G164" s="31"/>
      <c r="H164" s="99">
        <v>41278</v>
      </c>
      <c r="I164" s="31"/>
      <c r="J164" s="87" t="s">
        <v>143</v>
      </c>
      <c r="K164" s="87" t="s">
        <v>19</v>
      </c>
    </row>
    <row r="165" spans="1:11" s="22" customFormat="1" ht="36.950000000000003" customHeight="1">
      <c r="A165" s="31" t="s">
        <v>274</v>
      </c>
      <c r="B165" s="40" t="s">
        <v>413</v>
      </c>
      <c r="C165" s="32" t="s">
        <v>429</v>
      </c>
      <c r="D165" s="30" t="s">
        <v>17</v>
      </c>
      <c r="E165" s="32" t="s">
        <v>424</v>
      </c>
      <c r="F165" s="35">
        <v>866460</v>
      </c>
      <c r="G165" s="31"/>
      <c r="H165" s="99">
        <v>41362</v>
      </c>
      <c r="I165" s="31"/>
      <c r="J165" s="87" t="s">
        <v>143</v>
      </c>
      <c r="K165" s="87" t="s">
        <v>19</v>
      </c>
    </row>
    <row r="166" spans="1:11" s="22" customFormat="1" ht="36.950000000000003" customHeight="1">
      <c r="A166" s="31" t="s">
        <v>274</v>
      </c>
      <c r="B166" s="40" t="s">
        <v>413</v>
      </c>
      <c r="C166" s="32" t="s">
        <v>429</v>
      </c>
      <c r="D166" s="30" t="s">
        <v>17</v>
      </c>
      <c r="E166" s="32" t="s">
        <v>430</v>
      </c>
      <c r="F166" s="35">
        <v>798000</v>
      </c>
      <c r="G166" s="31"/>
      <c r="H166" s="99">
        <v>41364</v>
      </c>
      <c r="I166" s="31"/>
      <c r="J166" s="87" t="s">
        <v>143</v>
      </c>
      <c r="K166" s="87" t="s">
        <v>19</v>
      </c>
    </row>
    <row r="167" spans="1:11" s="22" customFormat="1" ht="88.35" customHeight="1">
      <c r="A167" s="31" t="s">
        <v>274</v>
      </c>
      <c r="B167" s="40" t="s">
        <v>431</v>
      </c>
      <c r="C167" s="32" t="s">
        <v>432</v>
      </c>
      <c r="D167" s="34" t="s">
        <v>334</v>
      </c>
      <c r="E167" s="34" t="s">
        <v>433</v>
      </c>
      <c r="F167" s="35">
        <v>375000</v>
      </c>
      <c r="G167" s="55">
        <v>25000</v>
      </c>
      <c r="H167" s="108">
        <v>41075</v>
      </c>
      <c r="I167" s="34" t="s">
        <v>434</v>
      </c>
      <c r="J167" s="87" t="s">
        <v>28</v>
      </c>
      <c r="K167" s="30" t="s">
        <v>38</v>
      </c>
    </row>
    <row r="168" spans="1:11" s="22" customFormat="1" ht="70.150000000000006" customHeight="1">
      <c r="A168" s="31" t="s">
        <v>274</v>
      </c>
      <c r="B168" s="40" t="s">
        <v>431</v>
      </c>
      <c r="C168" s="32" t="s">
        <v>435</v>
      </c>
      <c r="D168" s="34" t="s">
        <v>436</v>
      </c>
      <c r="E168" s="34" t="s">
        <v>437</v>
      </c>
      <c r="F168" s="35">
        <v>110250</v>
      </c>
      <c r="G168" s="55">
        <v>110250</v>
      </c>
      <c r="H168" s="108">
        <v>41110</v>
      </c>
      <c r="I168" s="34" t="s">
        <v>438</v>
      </c>
      <c r="J168" s="87" t="s">
        <v>18</v>
      </c>
      <c r="K168" s="30" t="s">
        <v>38</v>
      </c>
    </row>
    <row r="169" spans="1:11" s="22" customFormat="1" ht="58.35" customHeight="1">
      <c r="A169" s="31" t="s">
        <v>274</v>
      </c>
      <c r="B169" s="40" t="s">
        <v>431</v>
      </c>
      <c r="C169" s="32" t="s">
        <v>439</v>
      </c>
      <c r="D169" s="34" t="s">
        <v>364</v>
      </c>
      <c r="E169" s="34" t="s">
        <v>437</v>
      </c>
      <c r="F169" s="35">
        <v>200000</v>
      </c>
      <c r="G169" s="55">
        <v>200000</v>
      </c>
      <c r="H169" s="108">
        <v>41152</v>
      </c>
      <c r="I169" s="34" t="s">
        <v>440</v>
      </c>
      <c r="J169" s="87" t="s">
        <v>18</v>
      </c>
      <c r="K169" s="30" t="s">
        <v>38</v>
      </c>
    </row>
    <row r="170" spans="1:11" s="22" customFormat="1" ht="36.950000000000003" customHeight="1">
      <c r="A170" s="31" t="s">
        <v>274</v>
      </c>
      <c r="B170" s="40" t="s">
        <v>441</v>
      </c>
      <c r="C170" s="31" t="s">
        <v>442</v>
      </c>
      <c r="D170" s="34" t="s">
        <v>443</v>
      </c>
      <c r="E170" s="32" t="s">
        <v>444</v>
      </c>
      <c r="F170" s="35">
        <v>785000</v>
      </c>
      <c r="G170" s="35"/>
      <c r="H170" s="100" t="s">
        <v>445</v>
      </c>
      <c r="I170" s="31"/>
      <c r="J170" s="87" t="s">
        <v>18</v>
      </c>
      <c r="K170" s="87" t="s">
        <v>19</v>
      </c>
    </row>
    <row r="171" spans="1:11" s="22" customFormat="1" ht="36.950000000000003" customHeight="1">
      <c r="A171" s="31" t="s">
        <v>274</v>
      </c>
      <c r="B171" s="40" t="s">
        <v>441</v>
      </c>
      <c r="C171" s="31" t="s">
        <v>446</v>
      </c>
      <c r="D171" s="34" t="s">
        <v>346</v>
      </c>
      <c r="E171" s="32" t="s">
        <v>447</v>
      </c>
      <c r="F171" s="35">
        <v>4278600</v>
      </c>
      <c r="G171" s="35"/>
      <c r="H171" s="100" t="s">
        <v>448</v>
      </c>
      <c r="I171" s="31"/>
      <c r="J171" s="87" t="s">
        <v>143</v>
      </c>
      <c r="K171" s="87" t="s">
        <v>19</v>
      </c>
    </row>
    <row r="172" spans="1:11" s="22" customFormat="1" ht="36.950000000000003" customHeight="1">
      <c r="A172" s="31" t="s">
        <v>274</v>
      </c>
      <c r="B172" s="40" t="s">
        <v>441</v>
      </c>
      <c r="C172" s="31" t="s">
        <v>449</v>
      </c>
      <c r="D172" s="34" t="s">
        <v>450</v>
      </c>
      <c r="E172" s="32" t="s">
        <v>444</v>
      </c>
      <c r="F172" s="35">
        <v>309000</v>
      </c>
      <c r="G172" s="35"/>
      <c r="H172" s="100" t="s">
        <v>451</v>
      </c>
      <c r="I172" s="31"/>
      <c r="J172" s="87" t="s">
        <v>143</v>
      </c>
      <c r="K172" s="87" t="s">
        <v>19</v>
      </c>
    </row>
    <row r="173" spans="1:11" s="22" customFormat="1" ht="36.950000000000003" customHeight="1">
      <c r="A173" s="31" t="s">
        <v>274</v>
      </c>
      <c r="B173" s="40" t="s">
        <v>441</v>
      </c>
      <c r="C173" s="31" t="s">
        <v>452</v>
      </c>
      <c r="D173" s="34" t="s">
        <v>453</v>
      </c>
      <c r="E173" s="32" t="s">
        <v>454</v>
      </c>
      <c r="F173" s="35">
        <v>178500</v>
      </c>
      <c r="G173" s="35"/>
      <c r="H173" s="100" t="s">
        <v>455</v>
      </c>
      <c r="I173" s="31"/>
      <c r="J173" s="87" t="s">
        <v>143</v>
      </c>
      <c r="K173" s="87" t="s">
        <v>19</v>
      </c>
    </row>
    <row r="174" spans="1:11" s="22" customFormat="1" ht="100.15" customHeight="1">
      <c r="A174" s="31" t="s">
        <v>274</v>
      </c>
      <c r="B174" s="40" t="s">
        <v>441</v>
      </c>
      <c r="C174" s="31" t="s">
        <v>456</v>
      </c>
      <c r="D174" s="34" t="s">
        <v>40</v>
      </c>
      <c r="E174" s="32" t="s">
        <v>457</v>
      </c>
      <c r="F174" s="35">
        <v>754600</v>
      </c>
      <c r="G174" s="35">
        <v>10000</v>
      </c>
      <c r="H174" s="100" t="s">
        <v>458</v>
      </c>
      <c r="I174" s="32" t="s">
        <v>459</v>
      </c>
      <c r="J174" s="87" t="s">
        <v>28</v>
      </c>
      <c r="K174" s="87" t="s">
        <v>19</v>
      </c>
    </row>
    <row r="175" spans="1:11" s="22" customFormat="1" ht="36.950000000000003" customHeight="1">
      <c r="A175" s="31" t="s">
        <v>274</v>
      </c>
      <c r="B175" s="40" t="s">
        <v>441</v>
      </c>
      <c r="C175" s="31" t="s">
        <v>456</v>
      </c>
      <c r="D175" s="34" t="s">
        <v>40</v>
      </c>
      <c r="E175" s="32" t="s">
        <v>444</v>
      </c>
      <c r="F175" s="35">
        <v>2732500</v>
      </c>
      <c r="G175" s="35"/>
      <c r="H175" s="100" t="s">
        <v>460</v>
      </c>
      <c r="I175" s="32"/>
      <c r="J175" s="87" t="s">
        <v>28</v>
      </c>
      <c r="K175" s="87" t="s">
        <v>19</v>
      </c>
    </row>
    <row r="176" spans="1:11" s="22" customFormat="1" ht="39.4" customHeight="1">
      <c r="A176" s="31" t="s">
        <v>274</v>
      </c>
      <c r="B176" s="40" t="s">
        <v>441</v>
      </c>
      <c r="C176" s="31" t="s">
        <v>461</v>
      </c>
      <c r="D176" s="34" t="s">
        <v>364</v>
      </c>
      <c r="E176" s="32" t="s">
        <v>462</v>
      </c>
      <c r="F176" s="35">
        <v>1279650</v>
      </c>
      <c r="G176" s="35"/>
      <c r="H176" s="100" t="s">
        <v>463</v>
      </c>
      <c r="I176" s="32"/>
      <c r="J176" s="87" t="s">
        <v>28</v>
      </c>
      <c r="K176" s="87" t="s">
        <v>19</v>
      </c>
    </row>
    <row r="177" spans="1:11" s="22" customFormat="1" ht="89.65" customHeight="1">
      <c r="A177" s="31" t="s">
        <v>274</v>
      </c>
      <c r="B177" s="40" t="s">
        <v>441</v>
      </c>
      <c r="C177" s="31" t="s">
        <v>461</v>
      </c>
      <c r="D177" s="34" t="s">
        <v>364</v>
      </c>
      <c r="E177" s="32" t="s">
        <v>457</v>
      </c>
      <c r="F177" s="35">
        <v>200000</v>
      </c>
      <c r="G177" s="35">
        <v>200000</v>
      </c>
      <c r="H177" s="114">
        <v>41143</v>
      </c>
      <c r="I177" s="32" t="s">
        <v>459</v>
      </c>
      <c r="J177" s="87" t="s">
        <v>28</v>
      </c>
      <c r="K177" s="87" t="s">
        <v>19</v>
      </c>
    </row>
    <row r="178" spans="1:11" s="22" customFormat="1" ht="89.65" customHeight="1">
      <c r="A178" s="31" t="s">
        <v>274</v>
      </c>
      <c r="B178" s="40" t="s">
        <v>441</v>
      </c>
      <c r="C178" s="31" t="s">
        <v>464</v>
      </c>
      <c r="D178" s="34" t="s">
        <v>330</v>
      </c>
      <c r="E178" s="32" t="s">
        <v>457</v>
      </c>
      <c r="F178" s="35">
        <v>182100</v>
      </c>
      <c r="G178" s="35">
        <v>9200</v>
      </c>
      <c r="H178" s="100" t="s">
        <v>465</v>
      </c>
      <c r="I178" s="32" t="s">
        <v>459</v>
      </c>
      <c r="J178" s="87" t="s">
        <v>28</v>
      </c>
      <c r="K178" s="87" t="s">
        <v>19</v>
      </c>
    </row>
    <row r="179" spans="1:11" s="22" customFormat="1" ht="36.950000000000003" customHeight="1">
      <c r="A179" s="31" t="s">
        <v>274</v>
      </c>
      <c r="B179" s="40" t="s">
        <v>441</v>
      </c>
      <c r="C179" s="31" t="s">
        <v>464</v>
      </c>
      <c r="D179" s="34" t="s">
        <v>330</v>
      </c>
      <c r="E179" s="32" t="s">
        <v>444</v>
      </c>
      <c r="F179" s="35">
        <v>1089780</v>
      </c>
      <c r="G179" s="35"/>
      <c r="H179" s="100" t="s">
        <v>466</v>
      </c>
      <c r="I179" s="32"/>
      <c r="J179" s="87" t="s">
        <v>28</v>
      </c>
      <c r="K179" s="87" t="s">
        <v>19</v>
      </c>
    </row>
    <row r="180" spans="1:11" s="22" customFormat="1" ht="36.950000000000003" customHeight="1">
      <c r="A180" s="31" t="s">
        <v>274</v>
      </c>
      <c r="B180" s="40" t="s">
        <v>441</v>
      </c>
      <c r="C180" s="31" t="s">
        <v>272</v>
      </c>
      <c r="D180" s="34" t="s">
        <v>273</v>
      </c>
      <c r="E180" s="32" t="s">
        <v>444</v>
      </c>
      <c r="F180" s="35">
        <v>935000</v>
      </c>
      <c r="G180" s="35"/>
      <c r="H180" s="100" t="s">
        <v>467</v>
      </c>
      <c r="I180" s="32"/>
      <c r="J180" s="87" t="s">
        <v>28</v>
      </c>
      <c r="K180" s="87" t="s">
        <v>19</v>
      </c>
    </row>
    <row r="181" spans="1:11" s="22" customFormat="1" ht="36.950000000000003" customHeight="1">
      <c r="A181" s="31" t="s">
        <v>274</v>
      </c>
      <c r="B181" s="40" t="s">
        <v>441</v>
      </c>
      <c r="C181" s="31" t="s">
        <v>468</v>
      </c>
      <c r="D181" s="34" t="s">
        <v>469</v>
      </c>
      <c r="E181" s="32" t="s">
        <v>444</v>
      </c>
      <c r="F181" s="35">
        <v>391000</v>
      </c>
      <c r="G181" s="35"/>
      <c r="H181" s="100" t="s">
        <v>470</v>
      </c>
      <c r="I181" s="32"/>
      <c r="J181" s="87" t="s">
        <v>28</v>
      </c>
      <c r="K181" s="87" t="s">
        <v>19</v>
      </c>
    </row>
    <row r="182" spans="1:11" s="22" customFormat="1" ht="36.950000000000003" customHeight="1">
      <c r="A182" s="31" t="s">
        <v>274</v>
      </c>
      <c r="B182" s="40" t="s">
        <v>441</v>
      </c>
      <c r="C182" s="31" t="s">
        <v>471</v>
      </c>
      <c r="D182" s="34" t="s">
        <v>472</v>
      </c>
      <c r="E182" s="32" t="s">
        <v>454</v>
      </c>
      <c r="F182" s="35">
        <v>152900</v>
      </c>
      <c r="G182" s="35"/>
      <c r="H182" s="100" t="s">
        <v>473</v>
      </c>
      <c r="I182" s="32"/>
      <c r="J182" s="87" t="s">
        <v>28</v>
      </c>
      <c r="K182" s="87" t="s">
        <v>19</v>
      </c>
    </row>
    <row r="183" spans="1:11" s="22" customFormat="1" ht="94.35" customHeight="1">
      <c r="A183" s="31" t="s">
        <v>274</v>
      </c>
      <c r="B183" s="40" t="s">
        <v>441</v>
      </c>
      <c r="C183" s="31" t="s">
        <v>474</v>
      </c>
      <c r="D183" s="34" t="s">
        <v>475</v>
      </c>
      <c r="E183" s="32" t="s">
        <v>457</v>
      </c>
      <c r="F183" s="35">
        <v>296000</v>
      </c>
      <c r="G183" s="35">
        <v>11000</v>
      </c>
      <c r="H183" s="100" t="s">
        <v>476</v>
      </c>
      <c r="I183" s="32" t="s">
        <v>459</v>
      </c>
      <c r="J183" s="87" t="s">
        <v>28</v>
      </c>
      <c r="K183" s="87" t="s">
        <v>19</v>
      </c>
    </row>
    <row r="184" spans="1:11" s="22" customFormat="1" ht="36.950000000000003" customHeight="1">
      <c r="A184" s="31" t="s">
        <v>274</v>
      </c>
      <c r="B184" s="40" t="s">
        <v>441</v>
      </c>
      <c r="C184" s="31" t="s">
        <v>474</v>
      </c>
      <c r="D184" s="34" t="s">
        <v>475</v>
      </c>
      <c r="E184" s="32" t="s">
        <v>444</v>
      </c>
      <c r="F184" s="35">
        <v>912815</v>
      </c>
      <c r="G184" s="35"/>
      <c r="H184" s="100" t="s">
        <v>477</v>
      </c>
      <c r="I184" s="32"/>
      <c r="J184" s="87" t="s">
        <v>28</v>
      </c>
      <c r="K184" s="87" t="s">
        <v>19</v>
      </c>
    </row>
    <row r="185" spans="1:11" s="22" customFormat="1" ht="88.35" customHeight="1">
      <c r="A185" s="31" t="s">
        <v>274</v>
      </c>
      <c r="B185" s="40" t="s">
        <v>441</v>
      </c>
      <c r="C185" s="31" t="s">
        <v>478</v>
      </c>
      <c r="D185" s="34" t="s">
        <v>334</v>
      </c>
      <c r="E185" s="32" t="s">
        <v>457</v>
      </c>
      <c r="F185" s="35">
        <v>325200</v>
      </c>
      <c r="G185" s="35">
        <v>9600</v>
      </c>
      <c r="H185" s="100" t="s">
        <v>479</v>
      </c>
      <c r="I185" s="32" t="s">
        <v>459</v>
      </c>
      <c r="J185" s="87" t="s">
        <v>28</v>
      </c>
      <c r="K185" s="87" t="s">
        <v>19</v>
      </c>
    </row>
    <row r="186" spans="1:11" s="22" customFormat="1" ht="36.950000000000003" customHeight="1">
      <c r="A186" s="31" t="s">
        <v>274</v>
      </c>
      <c r="B186" s="40" t="s">
        <v>441</v>
      </c>
      <c r="C186" s="31" t="s">
        <v>478</v>
      </c>
      <c r="D186" s="34" t="s">
        <v>334</v>
      </c>
      <c r="E186" s="32" t="s">
        <v>444</v>
      </c>
      <c r="F186" s="35">
        <v>1555080</v>
      </c>
      <c r="G186" s="35"/>
      <c r="H186" s="100" t="s">
        <v>480</v>
      </c>
      <c r="I186" s="32"/>
      <c r="J186" s="87" t="s">
        <v>28</v>
      </c>
      <c r="K186" s="87" t="s">
        <v>19</v>
      </c>
    </row>
    <row r="187" spans="1:11" s="22" customFormat="1" ht="88.5" customHeight="1">
      <c r="A187" s="31" t="s">
        <v>274</v>
      </c>
      <c r="B187" s="40" t="s">
        <v>441</v>
      </c>
      <c r="C187" s="31" t="s">
        <v>481</v>
      </c>
      <c r="D187" s="34" t="s">
        <v>281</v>
      </c>
      <c r="E187" s="32" t="s">
        <v>457</v>
      </c>
      <c r="F187" s="35">
        <v>496000</v>
      </c>
      <c r="G187" s="35">
        <v>9600</v>
      </c>
      <c r="H187" s="100" t="s">
        <v>482</v>
      </c>
      <c r="I187" s="32" t="s">
        <v>459</v>
      </c>
      <c r="J187" s="87" t="s">
        <v>28</v>
      </c>
      <c r="K187" s="87" t="s">
        <v>19</v>
      </c>
    </row>
    <row r="188" spans="1:11" s="22" customFormat="1" ht="36.950000000000003" customHeight="1">
      <c r="A188" s="31" t="s">
        <v>274</v>
      </c>
      <c r="B188" s="40" t="s">
        <v>441</v>
      </c>
      <c r="C188" s="31" t="s">
        <v>481</v>
      </c>
      <c r="D188" s="34" t="s">
        <v>281</v>
      </c>
      <c r="E188" s="32" t="s">
        <v>444</v>
      </c>
      <c r="F188" s="35">
        <v>1311000</v>
      </c>
      <c r="G188" s="35"/>
      <c r="H188" s="100" t="s">
        <v>483</v>
      </c>
      <c r="I188" s="32"/>
      <c r="J188" s="87" t="s">
        <v>28</v>
      </c>
      <c r="K188" s="87" t="s">
        <v>19</v>
      </c>
    </row>
    <row r="189" spans="1:11" s="22" customFormat="1" ht="36.950000000000003" customHeight="1">
      <c r="A189" s="31" t="s">
        <v>274</v>
      </c>
      <c r="B189" s="40" t="s">
        <v>441</v>
      </c>
      <c r="C189" s="31" t="s">
        <v>484</v>
      </c>
      <c r="D189" s="34" t="s">
        <v>485</v>
      </c>
      <c r="E189" s="32" t="s">
        <v>444</v>
      </c>
      <c r="F189" s="35">
        <v>465500</v>
      </c>
      <c r="G189" s="35"/>
      <c r="H189" s="100" t="s">
        <v>486</v>
      </c>
      <c r="I189" s="32"/>
      <c r="J189" s="87" t="s">
        <v>28</v>
      </c>
      <c r="K189" s="87" t="s">
        <v>19</v>
      </c>
    </row>
    <row r="190" spans="1:11" s="22" customFormat="1" ht="92.25" customHeight="1">
      <c r="A190" s="31" t="s">
        <v>274</v>
      </c>
      <c r="B190" s="40" t="s">
        <v>441</v>
      </c>
      <c r="C190" s="31" t="s">
        <v>487</v>
      </c>
      <c r="D190" s="34" t="s">
        <v>488</v>
      </c>
      <c r="E190" s="32" t="s">
        <v>457</v>
      </c>
      <c r="F190" s="35">
        <v>124000</v>
      </c>
      <c r="G190" s="35">
        <v>11000</v>
      </c>
      <c r="H190" s="100" t="s">
        <v>489</v>
      </c>
      <c r="I190" s="32" t="s">
        <v>459</v>
      </c>
      <c r="J190" s="87" t="s">
        <v>28</v>
      </c>
      <c r="K190" s="87" t="s">
        <v>19</v>
      </c>
    </row>
    <row r="191" spans="1:11" s="22" customFormat="1" ht="36.950000000000003" customHeight="1">
      <c r="A191" s="31" t="s">
        <v>274</v>
      </c>
      <c r="B191" s="40" t="s">
        <v>441</v>
      </c>
      <c r="C191" s="31" t="s">
        <v>487</v>
      </c>
      <c r="D191" s="34" t="s">
        <v>488</v>
      </c>
      <c r="E191" s="32" t="s">
        <v>444</v>
      </c>
      <c r="F191" s="35">
        <v>130000</v>
      </c>
      <c r="G191" s="35"/>
      <c r="H191" s="100" t="s">
        <v>490</v>
      </c>
      <c r="I191" s="31"/>
      <c r="J191" s="87" t="s">
        <v>28</v>
      </c>
      <c r="K191" s="87" t="s">
        <v>19</v>
      </c>
    </row>
    <row r="192" spans="1:11" s="22" customFormat="1" ht="36.950000000000003" customHeight="1">
      <c r="A192" s="31" t="s">
        <v>274</v>
      </c>
      <c r="B192" s="40" t="s">
        <v>441</v>
      </c>
      <c r="C192" s="31" t="s">
        <v>491</v>
      </c>
      <c r="D192" s="34" t="s">
        <v>492</v>
      </c>
      <c r="E192" s="32" t="s">
        <v>444</v>
      </c>
      <c r="F192" s="35">
        <v>275000</v>
      </c>
      <c r="G192" s="35"/>
      <c r="H192" s="100" t="s">
        <v>493</v>
      </c>
      <c r="I192" s="31"/>
      <c r="J192" s="87" t="s">
        <v>28</v>
      </c>
      <c r="K192" s="87" t="s">
        <v>19</v>
      </c>
    </row>
    <row r="193" spans="1:11" s="22" customFormat="1" ht="36.950000000000003" customHeight="1">
      <c r="A193" s="31" t="s">
        <v>274</v>
      </c>
      <c r="B193" s="40" t="s">
        <v>441</v>
      </c>
      <c r="C193" s="31" t="s">
        <v>494</v>
      </c>
      <c r="D193" s="34" t="s">
        <v>495</v>
      </c>
      <c r="E193" s="32" t="s">
        <v>444</v>
      </c>
      <c r="F193" s="35">
        <v>108000</v>
      </c>
      <c r="G193" s="35"/>
      <c r="H193" s="100" t="s">
        <v>496</v>
      </c>
      <c r="I193" s="31"/>
      <c r="J193" s="87" t="s">
        <v>28</v>
      </c>
      <c r="K193" s="87" t="s">
        <v>19</v>
      </c>
    </row>
    <row r="194" spans="1:11" s="22" customFormat="1" ht="36.950000000000003" customHeight="1">
      <c r="A194" s="31" t="s">
        <v>274</v>
      </c>
      <c r="B194" s="40" t="s">
        <v>441</v>
      </c>
      <c r="C194" s="31" t="s">
        <v>497</v>
      </c>
      <c r="D194" s="34" t="s">
        <v>498</v>
      </c>
      <c r="E194" s="32" t="s">
        <v>444</v>
      </c>
      <c r="F194" s="35">
        <v>130000</v>
      </c>
      <c r="G194" s="35"/>
      <c r="H194" s="100" t="s">
        <v>499</v>
      </c>
      <c r="I194" s="31"/>
      <c r="J194" s="87" t="s">
        <v>28</v>
      </c>
      <c r="K194" s="87" t="s">
        <v>19</v>
      </c>
    </row>
    <row r="195" spans="1:11" s="22" customFormat="1" ht="36.950000000000003" customHeight="1">
      <c r="A195" s="31" t="s">
        <v>274</v>
      </c>
      <c r="B195" s="40" t="s">
        <v>441</v>
      </c>
      <c r="C195" s="31" t="s">
        <v>500</v>
      </c>
      <c r="D195" s="34" t="s">
        <v>501</v>
      </c>
      <c r="E195" s="32" t="s">
        <v>502</v>
      </c>
      <c r="F195" s="35">
        <v>11000000</v>
      </c>
      <c r="G195" s="35"/>
      <c r="H195" s="100" t="s">
        <v>503</v>
      </c>
      <c r="I195" s="31"/>
      <c r="J195" s="87" t="s">
        <v>28</v>
      </c>
      <c r="K195" s="87" t="s">
        <v>19</v>
      </c>
    </row>
    <row r="196" spans="1:11" s="22" customFormat="1" ht="36.950000000000003" customHeight="1">
      <c r="A196" s="31" t="s">
        <v>274</v>
      </c>
      <c r="B196" s="40" t="s">
        <v>441</v>
      </c>
      <c r="C196" s="31" t="s">
        <v>504</v>
      </c>
      <c r="D196" s="34" t="s">
        <v>283</v>
      </c>
      <c r="E196" s="32" t="s">
        <v>505</v>
      </c>
      <c r="F196" s="35">
        <v>214129</v>
      </c>
      <c r="G196" s="35"/>
      <c r="H196" s="115">
        <v>41017</v>
      </c>
      <c r="I196" s="31"/>
      <c r="J196" s="87" t="s">
        <v>157</v>
      </c>
      <c r="K196" s="87" t="s">
        <v>19</v>
      </c>
    </row>
    <row r="197" spans="1:11" s="22" customFormat="1" ht="36.950000000000003" customHeight="1">
      <c r="A197" s="31" t="s">
        <v>274</v>
      </c>
      <c r="B197" s="40" t="s">
        <v>441</v>
      </c>
      <c r="C197" s="31" t="s">
        <v>506</v>
      </c>
      <c r="D197" s="34" t="s">
        <v>321</v>
      </c>
      <c r="E197" s="32" t="s">
        <v>507</v>
      </c>
      <c r="F197" s="35">
        <v>371221</v>
      </c>
      <c r="G197" s="35"/>
      <c r="H197" s="100" t="s">
        <v>508</v>
      </c>
      <c r="I197" s="31"/>
      <c r="J197" s="87" t="s">
        <v>18</v>
      </c>
      <c r="K197" s="87" t="s">
        <v>19</v>
      </c>
    </row>
    <row r="198" spans="1:11" s="22" customFormat="1" ht="65.45" customHeight="1">
      <c r="A198" s="31" t="s">
        <v>274</v>
      </c>
      <c r="B198" s="40" t="s">
        <v>509</v>
      </c>
      <c r="C198" s="56" t="s">
        <v>510</v>
      </c>
      <c r="D198" s="34" t="s">
        <v>217</v>
      </c>
      <c r="E198" s="57" t="s">
        <v>511</v>
      </c>
      <c r="F198" s="35">
        <v>100000</v>
      </c>
      <c r="G198" s="94" t="s">
        <v>512</v>
      </c>
      <c r="H198" s="115">
        <v>41271</v>
      </c>
      <c r="I198" s="57" t="s">
        <v>513</v>
      </c>
      <c r="J198" s="87" t="s">
        <v>18</v>
      </c>
      <c r="K198" s="130" t="s">
        <v>196</v>
      </c>
    </row>
    <row r="199" spans="1:11" s="22" customFormat="1" ht="30.75" customHeight="1">
      <c r="A199" s="31" t="s">
        <v>274</v>
      </c>
      <c r="B199" s="40" t="s">
        <v>509</v>
      </c>
      <c r="C199" s="56" t="s">
        <v>514</v>
      </c>
      <c r="D199" s="34" t="s">
        <v>472</v>
      </c>
      <c r="E199" s="57" t="s">
        <v>515</v>
      </c>
      <c r="F199" s="35">
        <v>181205</v>
      </c>
      <c r="G199" s="56"/>
      <c r="H199" s="116" t="s">
        <v>516</v>
      </c>
      <c r="I199" s="57"/>
      <c r="J199" s="87" t="s">
        <v>28</v>
      </c>
      <c r="K199" s="130" t="s">
        <v>196</v>
      </c>
    </row>
    <row r="200" spans="1:11" s="22" customFormat="1" ht="83.1" customHeight="1">
      <c r="A200" s="31" t="s">
        <v>274</v>
      </c>
      <c r="B200" s="40" t="s">
        <v>509</v>
      </c>
      <c r="C200" s="56" t="s">
        <v>517</v>
      </c>
      <c r="D200" s="34" t="s">
        <v>518</v>
      </c>
      <c r="E200" s="57" t="s">
        <v>511</v>
      </c>
      <c r="F200" s="35">
        <v>285000</v>
      </c>
      <c r="G200" s="94" t="s">
        <v>519</v>
      </c>
      <c r="H200" s="116" t="s">
        <v>520</v>
      </c>
      <c r="I200" s="57" t="s">
        <v>521</v>
      </c>
      <c r="J200" s="87" t="s">
        <v>28</v>
      </c>
      <c r="K200" s="130" t="s">
        <v>196</v>
      </c>
    </row>
    <row r="201" spans="1:11" s="22" customFormat="1" ht="47.1" customHeight="1">
      <c r="A201" s="31" t="s">
        <v>274</v>
      </c>
      <c r="B201" s="40" t="s">
        <v>509</v>
      </c>
      <c r="C201" s="56" t="s">
        <v>517</v>
      </c>
      <c r="D201" s="34" t="s">
        <v>518</v>
      </c>
      <c r="E201" s="57" t="s">
        <v>522</v>
      </c>
      <c r="F201" s="35">
        <v>385000</v>
      </c>
      <c r="G201" s="56"/>
      <c r="H201" s="116" t="s">
        <v>523</v>
      </c>
      <c r="I201" s="57"/>
      <c r="J201" s="87" t="s">
        <v>28</v>
      </c>
      <c r="K201" s="130" t="s">
        <v>196</v>
      </c>
    </row>
    <row r="202" spans="1:11" s="22" customFormat="1" ht="81.2" customHeight="1">
      <c r="A202" s="31" t="s">
        <v>274</v>
      </c>
      <c r="B202" s="40" t="s">
        <v>509</v>
      </c>
      <c r="C202" s="56" t="s">
        <v>524</v>
      </c>
      <c r="D202" s="34" t="s">
        <v>525</v>
      </c>
      <c r="E202" s="57" t="s">
        <v>511</v>
      </c>
      <c r="F202" s="35">
        <v>131000</v>
      </c>
      <c r="G202" s="94" t="s">
        <v>526</v>
      </c>
      <c r="H202" s="116" t="s">
        <v>527</v>
      </c>
      <c r="I202" s="57" t="s">
        <v>521</v>
      </c>
      <c r="J202" s="87" t="s">
        <v>28</v>
      </c>
      <c r="K202" s="130" t="s">
        <v>196</v>
      </c>
    </row>
    <row r="203" spans="1:11" s="22" customFormat="1" ht="41.25" customHeight="1">
      <c r="A203" s="31" t="s">
        <v>274</v>
      </c>
      <c r="B203" s="40" t="s">
        <v>509</v>
      </c>
      <c r="C203" s="56" t="s">
        <v>524</v>
      </c>
      <c r="D203" s="34" t="s">
        <v>525</v>
      </c>
      <c r="E203" s="57" t="s">
        <v>528</v>
      </c>
      <c r="F203" s="35">
        <v>216000</v>
      </c>
      <c r="G203" s="56"/>
      <c r="H203" s="116" t="s">
        <v>529</v>
      </c>
      <c r="I203" s="57"/>
      <c r="J203" s="87" t="s">
        <v>28</v>
      </c>
      <c r="K203" s="130" t="s">
        <v>196</v>
      </c>
    </row>
    <row r="204" spans="1:11" s="22" customFormat="1" ht="75.400000000000006" customHeight="1">
      <c r="A204" s="31" t="s">
        <v>274</v>
      </c>
      <c r="B204" s="40" t="s">
        <v>509</v>
      </c>
      <c r="C204" s="56" t="s">
        <v>530</v>
      </c>
      <c r="D204" s="34" t="s">
        <v>531</v>
      </c>
      <c r="E204" s="57" t="s">
        <v>511</v>
      </c>
      <c r="F204" s="35">
        <v>324000</v>
      </c>
      <c r="G204" s="94" t="s">
        <v>526</v>
      </c>
      <c r="H204" s="116" t="s">
        <v>532</v>
      </c>
      <c r="I204" s="57" t="s">
        <v>521</v>
      </c>
      <c r="J204" s="87" t="s">
        <v>28</v>
      </c>
      <c r="K204" s="130" t="s">
        <v>196</v>
      </c>
    </row>
    <row r="205" spans="1:11" s="22" customFormat="1" ht="41.85" customHeight="1">
      <c r="A205" s="31" t="s">
        <v>274</v>
      </c>
      <c r="B205" s="40" t="s">
        <v>509</v>
      </c>
      <c r="C205" s="56" t="s">
        <v>530</v>
      </c>
      <c r="D205" s="34" t="s">
        <v>531</v>
      </c>
      <c r="E205" s="57" t="s">
        <v>533</v>
      </c>
      <c r="F205" s="35">
        <v>585220</v>
      </c>
      <c r="G205" s="56"/>
      <c r="H205" s="116" t="s">
        <v>534</v>
      </c>
      <c r="I205" s="57"/>
      <c r="J205" s="87" t="s">
        <v>28</v>
      </c>
      <c r="K205" s="130" t="s">
        <v>196</v>
      </c>
    </row>
    <row r="206" spans="1:11" s="22" customFormat="1" ht="50.45" customHeight="1">
      <c r="A206" s="31" t="s">
        <v>274</v>
      </c>
      <c r="B206" s="40" t="s">
        <v>535</v>
      </c>
      <c r="C206" s="32" t="s">
        <v>536</v>
      </c>
      <c r="D206" s="34" t="s">
        <v>537</v>
      </c>
      <c r="E206" s="32" t="s">
        <v>538</v>
      </c>
      <c r="F206" s="35">
        <v>600000</v>
      </c>
      <c r="G206" s="58"/>
      <c r="H206" s="100">
        <v>41057</v>
      </c>
      <c r="I206" s="32"/>
      <c r="J206" s="87" t="s">
        <v>28</v>
      </c>
      <c r="K206" s="87" t="s">
        <v>196</v>
      </c>
    </row>
    <row r="207" spans="1:11" s="22" customFormat="1" ht="50.45" customHeight="1">
      <c r="A207" s="31" t="s">
        <v>274</v>
      </c>
      <c r="B207" s="40" t="s">
        <v>535</v>
      </c>
      <c r="C207" s="32" t="s">
        <v>539</v>
      </c>
      <c r="D207" s="34" t="s">
        <v>540</v>
      </c>
      <c r="E207" s="32" t="s">
        <v>541</v>
      </c>
      <c r="F207" s="35">
        <v>200200</v>
      </c>
      <c r="G207" s="59"/>
      <c r="H207" s="100">
        <v>41096</v>
      </c>
      <c r="I207" s="32"/>
      <c r="J207" s="87" t="s">
        <v>57</v>
      </c>
      <c r="K207" s="87" t="s">
        <v>196</v>
      </c>
    </row>
    <row r="208" spans="1:11" s="22" customFormat="1" ht="50.45" customHeight="1">
      <c r="A208" s="31" t="s">
        <v>274</v>
      </c>
      <c r="B208" s="40" t="s">
        <v>535</v>
      </c>
      <c r="C208" s="32" t="s">
        <v>542</v>
      </c>
      <c r="D208" s="34" t="s">
        <v>543</v>
      </c>
      <c r="E208" s="32" t="s">
        <v>544</v>
      </c>
      <c r="F208" s="35">
        <v>235200</v>
      </c>
      <c r="G208" s="59"/>
      <c r="H208" s="100">
        <v>41218</v>
      </c>
      <c r="I208" s="32"/>
      <c r="J208" s="87" t="s">
        <v>18</v>
      </c>
      <c r="K208" s="87" t="s">
        <v>196</v>
      </c>
    </row>
    <row r="209" spans="1:11" s="22" customFormat="1" ht="50.45" customHeight="1">
      <c r="A209" s="31" t="s">
        <v>274</v>
      </c>
      <c r="B209" s="40" t="s">
        <v>535</v>
      </c>
      <c r="C209" s="32" t="s">
        <v>545</v>
      </c>
      <c r="D209" s="34" t="s">
        <v>546</v>
      </c>
      <c r="E209" s="32" t="s">
        <v>547</v>
      </c>
      <c r="F209" s="35">
        <v>102560</v>
      </c>
      <c r="G209" s="31"/>
      <c r="H209" s="99">
        <v>41222</v>
      </c>
      <c r="I209" s="32"/>
      <c r="J209" s="87" t="s">
        <v>18</v>
      </c>
      <c r="K209" s="87" t="s">
        <v>196</v>
      </c>
    </row>
    <row r="210" spans="1:11" s="22" customFormat="1" ht="50.45" customHeight="1">
      <c r="A210" s="31" t="s">
        <v>274</v>
      </c>
      <c r="B210" s="40" t="s">
        <v>535</v>
      </c>
      <c r="C210" s="32" t="s">
        <v>548</v>
      </c>
      <c r="D210" s="34" t="s">
        <v>543</v>
      </c>
      <c r="E210" s="32" t="s">
        <v>544</v>
      </c>
      <c r="F210" s="35">
        <v>155400</v>
      </c>
      <c r="G210" s="31"/>
      <c r="H210" s="99">
        <v>41292</v>
      </c>
      <c r="I210" s="32"/>
      <c r="J210" s="87" t="s">
        <v>18</v>
      </c>
      <c r="K210" s="87" t="s">
        <v>196</v>
      </c>
    </row>
    <row r="211" spans="1:11" s="22" customFormat="1" ht="99.6" customHeight="1">
      <c r="A211" s="31" t="s">
        <v>274</v>
      </c>
      <c r="B211" s="40" t="s">
        <v>535</v>
      </c>
      <c r="C211" s="32" t="s">
        <v>549</v>
      </c>
      <c r="D211" s="34" t="s">
        <v>364</v>
      </c>
      <c r="E211" s="32" t="s">
        <v>550</v>
      </c>
      <c r="F211" s="35">
        <v>200000</v>
      </c>
      <c r="G211" s="95" t="s">
        <v>551</v>
      </c>
      <c r="H211" s="99">
        <v>41144</v>
      </c>
      <c r="I211" s="32" t="s">
        <v>552</v>
      </c>
      <c r="J211" s="87" t="s">
        <v>18</v>
      </c>
      <c r="K211" s="87" t="s">
        <v>196</v>
      </c>
    </row>
    <row r="212" spans="1:11" s="22" customFormat="1" ht="93.6" customHeight="1">
      <c r="A212" s="31" t="s">
        <v>274</v>
      </c>
      <c r="B212" s="40" t="s">
        <v>535</v>
      </c>
      <c r="C212" s="32" t="s">
        <v>553</v>
      </c>
      <c r="D212" s="34" t="s">
        <v>217</v>
      </c>
      <c r="E212" s="32" t="s">
        <v>550</v>
      </c>
      <c r="F212" s="35">
        <v>100000</v>
      </c>
      <c r="G212" s="95" t="s">
        <v>554</v>
      </c>
      <c r="H212" s="99">
        <v>41232</v>
      </c>
      <c r="I212" s="32" t="s">
        <v>555</v>
      </c>
      <c r="J212" s="87" t="s">
        <v>18</v>
      </c>
      <c r="K212" s="87" t="s">
        <v>196</v>
      </c>
    </row>
    <row r="213" spans="1:11" s="22" customFormat="1" ht="36.950000000000003" customHeight="1">
      <c r="A213" s="31" t="s">
        <v>274</v>
      </c>
      <c r="B213" s="40" t="s">
        <v>556</v>
      </c>
      <c r="C213" s="31" t="s">
        <v>557</v>
      </c>
      <c r="D213" s="34" t="s">
        <v>558</v>
      </c>
      <c r="E213" s="32" t="s">
        <v>559</v>
      </c>
      <c r="F213" s="35">
        <v>1531805</v>
      </c>
      <c r="G213" s="31"/>
      <c r="H213" s="99" t="s">
        <v>560</v>
      </c>
      <c r="I213" s="31"/>
      <c r="J213" s="87" t="s">
        <v>28</v>
      </c>
      <c r="K213" s="87" t="s">
        <v>19</v>
      </c>
    </row>
    <row r="214" spans="1:11" s="22" customFormat="1" ht="36.950000000000003" customHeight="1">
      <c r="A214" s="31" t="s">
        <v>274</v>
      </c>
      <c r="B214" s="40" t="s">
        <v>556</v>
      </c>
      <c r="C214" s="31" t="s">
        <v>561</v>
      </c>
      <c r="D214" s="34" t="s">
        <v>562</v>
      </c>
      <c r="E214" s="32" t="s">
        <v>563</v>
      </c>
      <c r="F214" s="35">
        <v>183000</v>
      </c>
      <c r="G214" s="31"/>
      <c r="H214" s="117">
        <v>41068</v>
      </c>
      <c r="I214" s="31"/>
      <c r="J214" s="87" t="s">
        <v>28</v>
      </c>
      <c r="K214" s="87" t="s">
        <v>19</v>
      </c>
    </row>
    <row r="215" spans="1:11" s="22" customFormat="1" ht="36.950000000000003" customHeight="1">
      <c r="A215" s="31" t="s">
        <v>274</v>
      </c>
      <c r="B215" s="40" t="s">
        <v>556</v>
      </c>
      <c r="C215" s="31" t="s">
        <v>564</v>
      </c>
      <c r="D215" s="34" t="s">
        <v>565</v>
      </c>
      <c r="E215" s="32" t="s">
        <v>566</v>
      </c>
      <c r="F215" s="35">
        <v>115200</v>
      </c>
      <c r="G215" s="31"/>
      <c r="H215" s="99">
        <v>41313</v>
      </c>
      <c r="I215" s="31"/>
      <c r="J215" s="87" t="s">
        <v>157</v>
      </c>
      <c r="K215" s="87" t="s">
        <v>19</v>
      </c>
    </row>
    <row r="216" spans="1:11" s="22" customFormat="1" ht="36.950000000000003" customHeight="1">
      <c r="A216" s="31" t="s">
        <v>274</v>
      </c>
      <c r="B216" s="40" t="s">
        <v>556</v>
      </c>
      <c r="C216" s="32" t="s">
        <v>567</v>
      </c>
      <c r="D216" s="34" t="s">
        <v>568</v>
      </c>
      <c r="E216" s="32" t="s">
        <v>563</v>
      </c>
      <c r="F216" s="36">
        <v>195615</v>
      </c>
      <c r="G216" s="31"/>
      <c r="H216" s="99" t="s">
        <v>569</v>
      </c>
      <c r="I216" s="31"/>
      <c r="J216" s="87" t="s">
        <v>18</v>
      </c>
      <c r="K216" s="87" t="s">
        <v>19</v>
      </c>
    </row>
    <row r="217" spans="1:11" s="22" customFormat="1" ht="140.1" customHeight="1">
      <c r="A217" s="31" t="s">
        <v>274</v>
      </c>
      <c r="B217" s="40" t="s">
        <v>570</v>
      </c>
      <c r="C217" s="31" t="s">
        <v>571</v>
      </c>
      <c r="D217" s="34" t="s">
        <v>397</v>
      </c>
      <c r="E217" s="34" t="s">
        <v>572</v>
      </c>
      <c r="F217" s="35">
        <v>100000</v>
      </c>
      <c r="G217" s="35">
        <v>100000</v>
      </c>
      <c r="H217" s="99">
        <v>41100</v>
      </c>
      <c r="I217" s="32" t="s">
        <v>573</v>
      </c>
      <c r="J217" s="87" t="s">
        <v>157</v>
      </c>
      <c r="K217" s="87" t="s">
        <v>19</v>
      </c>
    </row>
    <row r="218" spans="1:11" s="22" customFormat="1" ht="62.25" customHeight="1">
      <c r="A218" s="31" t="s">
        <v>274</v>
      </c>
      <c r="B218" s="40" t="s">
        <v>570</v>
      </c>
      <c r="C218" s="31" t="s">
        <v>574</v>
      </c>
      <c r="D218" s="34" t="s">
        <v>575</v>
      </c>
      <c r="E218" s="34" t="s">
        <v>576</v>
      </c>
      <c r="F218" s="35">
        <v>488244</v>
      </c>
      <c r="G218" s="35"/>
      <c r="H218" s="99">
        <v>41148</v>
      </c>
      <c r="I218" s="31"/>
      <c r="J218" s="87" t="s">
        <v>157</v>
      </c>
      <c r="K218" s="87" t="s">
        <v>19</v>
      </c>
    </row>
    <row r="219" spans="1:11" s="22" customFormat="1" ht="126.95" customHeight="1">
      <c r="A219" s="31" t="s">
        <v>274</v>
      </c>
      <c r="B219" s="40" t="s">
        <v>570</v>
      </c>
      <c r="C219" s="31" t="s">
        <v>577</v>
      </c>
      <c r="D219" s="34" t="s">
        <v>578</v>
      </c>
      <c r="E219" s="34" t="s">
        <v>572</v>
      </c>
      <c r="F219" s="35">
        <v>100000</v>
      </c>
      <c r="G219" s="35">
        <v>100000</v>
      </c>
      <c r="H219" s="99">
        <v>41080</v>
      </c>
      <c r="I219" s="32" t="s">
        <v>579</v>
      </c>
      <c r="J219" s="87" t="s">
        <v>157</v>
      </c>
      <c r="K219" s="87" t="s">
        <v>19</v>
      </c>
    </row>
    <row r="220" spans="1:11" s="22" customFormat="1" ht="61.5" customHeight="1">
      <c r="A220" s="31" t="s">
        <v>274</v>
      </c>
      <c r="B220" s="40" t="s">
        <v>570</v>
      </c>
      <c r="C220" s="31" t="s">
        <v>580</v>
      </c>
      <c r="D220" s="34" t="s">
        <v>85</v>
      </c>
      <c r="E220" s="34" t="s">
        <v>581</v>
      </c>
      <c r="F220" s="35">
        <v>105000</v>
      </c>
      <c r="G220" s="35"/>
      <c r="H220" s="99">
        <v>41163</v>
      </c>
      <c r="I220" s="31"/>
      <c r="J220" s="87" t="s">
        <v>157</v>
      </c>
      <c r="K220" s="87" t="s">
        <v>19</v>
      </c>
    </row>
    <row r="221" spans="1:11" s="22" customFormat="1" ht="57" customHeight="1">
      <c r="A221" s="31" t="s">
        <v>274</v>
      </c>
      <c r="B221" s="40" t="s">
        <v>570</v>
      </c>
      <c r="C221" s="31" t="s">
        <v>582</v>
      </c>
      <c r="D221" s="34" t="s">
        <v>583</v>
      </c>
      <c r="E221" s="34" t="s">
        <v>584</v>
      </c>
      <c r="F221" s="35">
        <v>867090</v>
      </c>
      <c r="G221" s="35"/>
      <c r="H221" s="99">
        <v>41248</v>
      </c>
      <c r="I221" s="31"/>
      <c r="J221" s="87" t="s">
        <v>28</v>
      </c>
      <c r="K221" s="87" t="s">
        <v>19</v>
      </c>
    </row>
    <row r="222" spans="1:11" s="22" customFormat="1" ht="50.45" customHeight="1">
      <c r="A222" s="31" t="s">
        <v>274</v>
      </c>
      <c r="B222" s="40" t="s">
        <v>570</v>
      </c>
      <c r="C222" s="31" t="s">
        <v>585</v>
      </c>
      <c r="D222" s="34" t="s">
        <v>283</v>
      </c>
      <c r="E222" s="34" t="s">
        <v>586</v>
      </c>
      <c r="F222" s="35">
        <v>214129</v>
      </c>
      <c r="G222" s="35"/>
      <c r="H222" s="99">
        <v>41053</v>
      </c>
      <c r="I222" s="31"/>
      <c r="J222" s="87" t="s">
        <v>18</v>
      </c>
      <c r="K222" s="87" t="s">
        <v>19</v>
      </c>
    </row>
    <row r="223" spans="1:11" s="22" customFormat="1" ht="57.6" customHeight="1">
      <c r="A223" s="31" t="s">
        <v>274</v>
      </c>
      <c r="B223" s="40" t="s">
        <v>570</v>
      </c>
      <c r="C223" s="31" t="s">
        <v>587</v>
      </c>
      <c r="D223" s="34" t="s">
        <v>217</v>
      </c>
      <c r="E223" s="34" t="s">
        <v>588</v>
      </c>
      <c r="F223" s="35">
        <v>157500</v>
      </c>
      <c r="G223" s="35"/>
      <c r="H223" s="99">
        <v>41088</v>
      </c>
      <c r="I223" s="31"/>
      <c r="J223" s="87" t="s">
        <v>18</v>
      </c>
      <c r="K223" s="87" t="s">
        <v>19</v>
      </c>
    </row>
    <row r="224" spans="1:11" s="22" customFormat="1" ht="57.6" customHeight="1">
      <c r="A224" s="31" t="s">
        <v>274</v>
      </c>
      <c r="B224" s="40" t="s">
        <v>570</v>
      </c>
      <c r="C224" s="31" t="s">
        <v>587</v>
      </c>
      <c r="D224" s="34" t="s">
        <v>217</v>
      </c>
      <c r="E224" s="34" t="s">
        <v>589</v>
      </c>
      <c r="F224" s="35">
        <v>157500</v>
      </c>
      <c r="G224" s="35"/>
      <c r="H224" s="99">
        <v>41271</v>
      </c>
      <c r="I224" s="31"/>
      <c r="J224" s="87" t="s">
        <v>18</v>
      </c>
      <c r="K224" s="87" t="s">
        <v>19</v>
      </c>
    </row>
    <row r="225" spans="1:11" s="22" customFormat="1" ht="43.9" customHeight="1">
      <c r="A225" s="31" t="s">
        <v>274</v>
      </c>
      <c r="B225" s="40" t="s">
        <v>570</v>
      </c>
      <c r="C225" s="31" t="s">
        <v>587</v>
      </c>
      <c r="D225" s="34" t="s">
        <v>217</v>
      </c>
      <c r="E225" s="34" t="s">
        <v>590</v>
      </c>
      <c r="F225" s="35">
        <v>100000</v>
      </c>
      <c r="G225" s="35">
        <v>100000</v>
      </c>
      <c r="H225" s="99">
        <v>41254</v>
      </c>
      <c r="I225" s="31" t="s">
        <v>591</v>
      </c>
      <c r="J225" s="87" t="s">
        <v>18</v>
      </c>
      <c r="K225" s="87" t="s">
        <v>19</v>
      </c>
    </row>
    <row r="226" spans="1:11" s="22" customFormat="1" ht="45.95" customHeight="1">
      <c r="A226" s="31" t="s">
        <v>274</v>
      </c>
      <c r="B226" s="40" t="s">
        <v>570</v>
      </c>
      <c r="C226" s="31" t="s">
        <v>592</v>
      </c>
      <c r="D226" s="34" t="s">
        <v>94</v>
      </c>
      <c r="E226" s="34" t="s">
        <v>593</v>
      </c>
      <c r="F226" s="35">
        <v>420233</v>
      </c>
      <c r="G226" s="35"/>
      <c r="H226" s="99">
        <v>41176</v>
      </c>
      <c r="I226" s="31"/>
      <c r="J226" s="87" t="s">
        <v>18</v>
      </c>
      <c r="K226" s="87" t="s">
        <v>19</v>
      </c>
    </row>
    <row r="227" spans="1:11" s="22" customFormat="1" ht="63.6" customHeight="1">
      <c r="A227" s="31" t="s">
        <v>274</v>
      </c>
      <c r="B227" s="40" t="s">
        <v>570</v>
      </c>
      <c r="C227" s="31" t="s">
        <v>594</v>
      </c>
      <c r="D227" s="34" t="s">
        <v>400</v>
      </c>
      <c r="E227" s="34" t="s">
        <v>595</v>
      </c>
      <c r="F227" s="35">
        <v>200000</v>
      </c>
      <c r="G227" s="35">
        <v>200000</v>
      </c>
      <c r="H227" s="99">
        <v>41078</v>
      </c>
      <c r="I227" s="32" t="s">
        <v>596</v>
      </c>
      <c r="J227" s="87" t="s">
        <v>18</v>
      </c>
      <c r="K227" s="87" t="s">
        <v>19</v>
      </c>
    </row>
    <row r="228" spans="1:11" s="22" customFormat="1" ht="75.400000000000006" customHeight="1">
      <c r="A228" s="31" t="s">
        <v>274</v>
      </c>
      <c r="B228" s="40" t="s">
        <v>570</v>
      </c>
      <c r="C228" s="31" t="s">
        <v>597</v>
      </c>
      <c r="D228" s="34" t="s">
        <v>598</v>
      </c>
      <c r="E228" s="34" t="s">
        <v>599</v>
      </c>
      <c r="F228" s="35">
        <v>525000</v>
      </c>
      <c r="G228" s="35"/>
      <c r="H228" s="99">
        <v>41003</v>
      </c>
      <c r="I228" s="31"/>
      <c r="J228" s="87" t="s">
        <v>143</v>
      </c>
      <c r="K228" s="87" t="s">
        <v>19</v>
      </c>
    </row>
    <row r="229" spans="1:11" s="22" customFormat="1" ht="73.349999999999994" customHeight="1">
      <c r="A229" s="31" t="s">
        <v>274</v>
      </c>
      <c r="B229" s="40" t="s">
        <v>570</v>
      </c>
      <c r="C229" s="31" t="s">
        <v>597</v>
      </c>
      <c r="D229" s="34" t="s">
        <v>598</v>
      </c>
      <c r="E229" s="34" t="s">
        <v>600</v>
      </c>
      <c r="F229" s="35">
        <v>525000</v>
      </c>
      <c r="G229" s="35"/>
      <c r="H229" s="99">
        <v>41038</v>
      </c>
      <c r="I229" s="31"/>
      <c r="J229" s="87" t="s">
        <v>143</v>
      </c>
      <c r="K229" s="87" t="s">
        <v>19</v>
      </c>
    </row>
    <row r="230" spans="1:11" s="22" customFormat="1" ht="70.150000000000006" customHeight="1">
      <c r="A230" s="31" t="s">
        <v>274</v>
      </c>
      <c r="B230" s="40" t="s">
        <v>570</v>
      </c>
      <c r="C230" s="31" t="s">
        <v>597</v>
      </c>
      <c r="D230" s="34" t="s">
        <v>598</v>
      </c>
      <c r="E230" s="34" t="s">
        <v>601</v>
      </c>
      <c r="F230" s="35">
        <v>525000</v>
      </c>
      <c r="G230" s="35"/>
      <c r="H230" s="99">
        <v>41065</v>
      </c>
      <c r="I230" s="31"/>
      <c r="J230" s="87" t="s">
        <v>143</v>
      </c>
      <c r="K230" s="87" t="s">
        <v>19</v>
      </c>
    </row>
    <row r="231" spans="1:11" s="22" customFormat="1" ht="74.099999999999994" customHeight="1">
      <c r="A231" s="31" t="s">
        <v>274</v>
      </c>
      <c r="B231" s="40" t="s">
        <v>570</v>
      </c>
      <c r="C231" s="31" t="s">
        <v>597</v>
      </c>
      <c r="D231" s="34" t="s">
        <v>598</v>
      </c>
      <c r="E231" s="34" t="s">
        <v>602</v>
      </c>
      <c r="F231" s="35">
        <v>525000</v>
      </c>
      <c r="G231" s="35"/>
      <c r="H231" s="99">
        <v>41095</v>
      </c>
      <c r="I231" s="31"/>
      <c r="J231" s="87" t="s">
        <v>143</v>
      </c>
      <c r="K231" s="87" t="s">
        <v>19</v>
      </c>
    </row>
    <row r="232" spans="1:11" s="22" customFormat="1" ht="73.349999999999994" customHeight="1">
      <c r="A232" s="31" t="s">
        <v>274</v>
      </c>
      <c r="B232" s="40" t="s">
        <v>570</v>
      </c>
      <c r="C232" s="31" t="s">
        <v>597</v>
      </c>
      <c r="D232" s="34" t="s">
        <v>598</v>
      </c>
      <c r="E232" s="34" t="s">
        <v>603</v>
      </c>
      <c r="F232" s="35">
        <v>525000</v>
      </c>
      <c r="G232" s="35"/>
      <c r="H232" s="99">
        <v>41124</v>
      </c>
      <c r="I232" s="31"/>
      <c r="J232" s="87" t="s">
        <v>143</v>
      </c>
      <c r="K232" s="87" t="s">
        <v>19</v>
      </c>
    </row>
    <row r="233" spans="1:11" s="22" customFormat="1" ht="74.099999999999994" customHeight="1">
      <c r="A233" s="31" t="s">
        <v>274</v>
      </c>
      <c r="B233" s="40" t="s">
        <v>570</v>
      </c>
      <c r="C233" s="31" t="s">
        <v>597</v>
      </c>
      <c r="D233" s="34" t="s">
        <v>598</v>
      </c>
      <c r="E233" s="34" t="s">
        <v>604</v>
      </c>
      <c r="F233" s="35">
        <v>525000</v>
      </c>
      <c r="G233" s="35"/>
      <c r="H233" s="99">
        <v>41158</v>
      </c>
      <c r="I233" s="31"/>
      <c r="J233" s="87" t="s">
        <v>143</v>
      </c>
      <c r="K233" s="87" t="s">
        <v>19</v>
      </c>
    </row>
    <row r="234" spans="1:11" s="22" customFormat="1" ht="72.599999999999994" customHeight="1">
      <c r="A234" s="31" t="s">
        <v>274</v>
      </c>
      <c r="B234" s="40" t="s">
        <v>570</v>
      </c>
      <c r="C234" s="31" t="s">
        <v>597</v>
      </c>
      <c r="D234" s="34" t="s">
        <v>598</v>
      </c>
      <c r="E234" s="34" t="s">
        <v>605</v>
      </c>
      <c r="F234" s="35">
        <v>525000</v>
      </c>
      <c r="G234" s="35"/>
      <c r="H234" s="99">
        <v>41187</v>
      </c>
      <c r="I234" s="31"/>
      <c r="J234" s="87" t="s">
        <v>143</v>
      </c>
      <c r="K234" s="87" t="s">
        <v>19</v>
      </c>
    </row>
    <row r="235" spans="1:11" s="22" customFormat="1" ht="74.650000000000006" customHeight="1">
      <c r="A235" s="31" t="s">
        <v>274</v>
      </c>
      <c r="B235" s="40" t="s">
        <v>570</v>
      </c>
      <c r="C235" s="31" t="s">
        <v>597</v>
      </c>
      <c r="D235" s="34" t="s">
        <v>598</v>
      </c>
      <c r="E235" s="34" t="s">
        <v>606</v>
      </c>
      <c r="F235" s="35">
        <v>525000</v>
      </c>
      <c r="G235" s="35"/>
      <c r="H235" s="99">
        <v>41220</v>
      </c>
      <c r="I235" s="31"/>
      <c r="J235" s="87" t="s">
        <v>143</v>
      </c>
      <c r="K235" s="87" t="s">
        <v>19</v>
      </c>
    </row>
    <row r="236" spans="1:11" s="22" customFormat="1" ht="72.599999999999994" customHeight="1">
      <c r="A236" s="31" t="s">
        <v>274</v>
      </c>
      <c r="B236" s="40" t="s">
        <v>570</v>
      </c>
      <c r="C236" s="31" t="s">
        <v>597</v>
      </c>
      <c r="D236" s="34" t="s">
        <v>598</v>
      </c>
      <c r="E236" s="34" t="s">
        <v>607</v>
      </c>
      <c r="F236" s="35">
        <v>525000</v>
      </c>
      <c r="G236" s="35"/>
      <c r="H236" s="99">
        <v>41253</v>
      </c>
      <c r="I236" s="31"/>
      <c r="J236" s="87" t="s">
        <v>143</v>
      </c>
      <c r="K236" s="87" t="s">
        <v>19</v>
      </c>
    </row>
    <row r="237" spans="1:11" s="22" customFormat="1" ht="80.650000000000006" customHeight="1">
      <c r="A237" s="31" t="s">
        <v>274</v>
      </c>
      <c r="B237" s="40" t="s">
        <v>570</v>
      </c>
      <c r="C237" s="31" t="s">
        <v>597</v>
      </c>
      <c r="D237" s="34" t="s">
        <v>598</v>
      </c>
      <c r="E237" s="34" t="s">
        <v>608</v>
      </c>
      <c r="F237" s="35">
        <v>525000</v>
      </c>
      <c r="G237" s="35"/>
      <c r="H237" s="99">
        <v>41285</v>
      </c>
      <c r="I237" s="31"/>
      <c r="J237" s="87" t="s">
        <v>143</v>
      </c>
      <c r="K237" s="87" t="s">
        <v>19</v>
      </c>
    </row>
    <row r="238" spans="1:11" s="22" customFormat="1" ht="74.650000000000006" customHeight="1">
      <c r="A238" s="31" t="s">
        <v>274</v>
      </c>
      <c r="B238" s="40" t="s">
        <v>570</v>
      </c>
      <c r="C238" s="31" t="s">
        <v>597</v>
      </c>
      <c r="D238" s="34" t="s">
        <v>598</v>
      </c>
      <c r="E238" s="34" t="s">
        <v>609</v>
      </c>
      <c r="F238" s="35">
        <v>525000</v>
      </c>
      <c r="G238" s="35"/>
      <c r="H238" s="99">
        <v>41317</v>
      </c>
      <c r="I238" s="31"/>
      <c r="J238" s="87" t="s">
        <v>143</v>
      </c>
      <c r="K238" s="87" t="s">
        <v>19</v>
      </c>
    </row>
    <row r="239" spans="1:11" s="22" customFormat="1" ht="72.599999999999994" customHeight="1">
      <c r="A239" s="31" t="s">
        <v>274</v>
      </c>
      <c r="B239" s="40" t="s">
        <v>570</v>
      </c>
      <c r="C239" s="31" t="s">
        <v>597</v>
      </c>
      <c r="D239" s="34" t="s">
        <v>598</v>
      </c>
      <c r="E239" s="34" t="s">
        <v>610</v>
      </c>
      <c r="F239" s="35">
        <v>525000</v>
      </c>
      <c r="G239" s="35"/>
      <c r="H239" s="99">
        <v>41338</v>
      </c>
      <c r="I239" s="31"/>
      <c r="J239" s="87" t="s">
        <v>143</v>
      </c>
      <c r="K239" s="87" t="s">
        <v>19</v>
      </c>
    </row>
    <row r="240" spans="1:11" s="22" customFormat="1" ht="36.950000000000003" customHeight="1">
      <c r="A240" s="31" t="s">
        <v>274</v>
      </c>
      <c r="B240" s="40" t="s">
        <v>570</v>
      </c>
      <c r="C240" s="31" t="s">
        <v>611</v>
      </c>
      <c r="D240" s="34" t="s">
        <v>612</v>
      </c>
      <c r="E240" s="34" t="s">
        <v>613</v>
      </c>
      <c r="F240" s="35">
        <v>236250</v>
      </c>
      <c r="G240" s="35"/>
      <c r="H240" s="99">
        <v>41306</v>
      </c>
      <c r="I240" s="31"/>
      <c r="J240" s="87" t="s">
        <v>28</v>
      </c>
      <c r="K240" s="87" t="s">
        <v>19</v>
      </c>
    </row>
    <row r="241" spans="1:11" s="22" customFormat="1" ht="36.950000000000003" customHeight="1">
      <c r="A241" s="31" t="s">
        <v>274</v>
      </c>
      <c r="B241" s="40" t="s">
        <v>570</v>
      </c>
      <c r="C241" s="31" t="s">
        <v>614</v>
      </c>
      <c r="D241" s="34" t="s">
        <v>615</v>
      </c>
      <c r="E241" s="34" t="s">
        <v>616</v>
      </c>
      <c r="F241" s="35">
        <v>120120</v>
      </c>
      <c r="G241" s="35"/>
      <c r="H241" s="99">
        <v>41212</v>
      </c>
      <c r="I241" s="31"/>
      <c r="J241" s="87" t="s">
        <v>28</v>
      </c>
      <c r="K241" s="87" t="s">
        <v>19</v>
      </c>
    </row>
    <row r="242" spans="1:11" s="22" customFormat="1" ht="36.950000000000003" customHeight="1">
      <c r="A242" s="31" t="s">
        <v>274</v>
      </c>
      <c r="B242" s="40" t="s">
        <v>570</v>
      </c>
      <c r="C242" s="31" t="s">
        <v>614</v>
      </c>
      <c r="D242" s="34" t="s">
        <v>615</v>
      </c>
      <c r="E242" s="34" t="s">
        <v>616</v>
      </c>
      <c r="F242" s="35">
        <v>228900</v>
      </c>
      <c r="G242" s="35"/>
      <c r="H242" s="99">
        <v>41275</v>
      </c>
      <c r="I242" s="31"/>
      <c r="J242" s="87" t="s">
        <v>28</v>
      </c>
      <c r="K242" s="87" t="s">
        <v>19</v>
      </c>
    </row>
    <row r="243" spans="1:11" s="22" customFormat="1" ht="152.65" customHeight="1">
      <c r="A243" s="31" t="s">
        <v>274</v>
      </c>
      <c r="B243" s="40" t="s">
        <v>570</v>
      </c>
      <c r="C243" s="31" t="s">
        <v>617</v>
      </c>
      <c r="D243" s="34" t="s">
        <v>32</v>
      </c>
      <c r="E243" s="34" t="s">
        <v>618</v>
      </c>
      <c r="F243" s="35">
        <v>160000</v>
      </c>
      <c r="G243" s="35">
        <v>100000</v>
      </c>
      <c r="H243" s="99">
        <v>41085</v>
      </c>
      <c r="I243" s="32" t="s">
        <v>619</v>
      </c>
      <c r="J243" s="87" t="s">
        <v>28</v>
      </c>
      <c r="K243" s="87" t="s">
        <v>19</v>
      </c>
    </row>
    <row r="244" spans="1:11" s="22" customFormat="1" ht="60" customHeight="1">
      <c r="A244" s="31" t="s">
        <v>274</v>
      </c>
      <c r="B244" s="40" t="s">
        <v>620</v>
      </c>
      <c r="C244" s="32" t="s">
        <v>621</v>
      </c>
      <c r="D244" s="34" t="s">
        <v>220</v>
      </c>
      <c r="E244" s="32" t="s">
        <v>622</v>
      </c>
      <c r="F244" s="35">
        <v>101640</v>
      </c>
      <c r="G244" s="87" t="s">
        <v>17</v>
      </c>
      <c r="H244" s="118" t="s">
        <v>623</v>
      </c>
      <c r="I244" s="87" t="s">
        <v>17</v>
      </c>
      <c r="J244" s="87" t="s">
        <v>18</v>
      </c>
      <c r="K244" s="87" t="s">
        <v>38</v>
      </c>
    </row>
    <row r="245" spans="1:11" s="22" customFormat="1" ht="92.25" customHeight="1">
      <c r="A245" s="31" t="s">
        <v>274</v>
      </c>
      <c r="B245" s="40" t="s">
        <v>620</v>
      </c>
      <c r="C245" s="32" t="s">
        <v>624</v>
      </c>
      <c r="D245" s="34" t="s">
        <v>330</v>
      </c>
      <c r="E245" s="32" t="s">
        <v>625</v>
      </c>
      <c r="F245" s="36">
        <v>120000</v>
      </c>
      <c r="G245" s="58">
        <v>60000</v>
      </c>
      <c r="H245" s="100">
        <v>41059</v>
      </c>
      <c r="I245" s="32" t="s">
        <v>626</v>
      </c>
      <c r="J245" s="87" t="s">
        <v>28</v>
      </c>
      <c r="K245" s="87" t="s">
        <v>196</v>
      </c>
    </row>
    <row r="246" spans="1:11" s="22" customFormat="1" ht="102.75" customHeight="1">
      <c r="A246" s="31" t="s">
        <v>274</v>
      </c>
      <c r="B246" s="40" t="s">
        <v>620</v>
      </c>
      <c r="C246" s="32" t="s">
        <v>627</v>
      </c>
      <c r="D246" s="34" t="s">
        <v>628</v>
      </c>
      <c r="E246" s="32" t="s">
        <v>629</v>
      </c>
      <c r="F246" s="36">
        <v>105000</v>
      </c>
      <c r="G246" s="58">
        <v>35000</v>
      </c>
      <c r="H246" s="100" t="s">
        <v>630</v>
      </c>
      <c r="I246" s="32" t="s">
        <v>631</v>
      </c>
      <c r="J246" s="87" t="s">
        <v>632</v>
      </c>
      <c r="K246" s="87" t="s">
        <v>196</v>
      </c>
    </row>
    <row r="247" spans="1:11" s="22" customFormat="1" ht="60" customHeight="1">
      <c r="A247" s="31" t="s">
        <v>274</v>
      </c>
      <c r="B247" s="40" t="s">
        <v>620</v>
      </c>
      <c r="C247" s="57" t="s">
        <v>633</v>
      </c>
      <c r="D247" s="34" t="s">
        <v>634</v>
      </c>
      <c r="E247" s="57" t="s">
        <v>635</v>
      </c>
      <c r="F247" s="35">
        <v>792100</v>
      </c>
      <c r="G247" s="87" t="s">
        <v>17</v>
      </c>
      <c r="H247" s="119" t="s">
        <v>636</v>
      </c>
      <c r="I247" s="87" t="s">
        <v>17</v>
      </c>
      <c r="J247" s="127" t="s">
        <v>393</v>
      </c>
      <c r="K247" s="130" t="s">
        <v>38</v>
      </c>
    </row>
    <row r="248" spans="1:11" s="22" customFormat="1" ht="60" customHeight="1">
      <c r="A248" s="31" t="s">
        <v>274</v>
      </c>
      <c r="B248" s="40" t="s">
        <v>620</v>
      </c>
      <c r="C248" s="32" t="s">
        <v>637</v>
      </c>
      <c r="D248" s="34" t="s">
        <v>220</v>
      </c>
      <c r="E248" s="32" t="s">
        <v>622</v>
      </c>
      <c r="F248" s="35">
        <v>190575</v>
      </c>
      <c r="G248" s="87" t="s">
        <v>17</v>
      </c>
      <c r="H248" s="118" t="s">
        <v>638</v>
      </c>
      <c r="I248" s="87" t="s">
        <v>17</v>
      </c>
      <c r="J248" s="87" t="s">
        <v>18</v>
      </c>
      <c r="K248" s="87" t="s">
        <v>38</v>
      </c>
    </row>
    <row r="249" spans="1:11" s="22" customFormat="1" ht="60" customHeight="1">
      <c r="A249" s="31" t="s">
        <v>274</v>
      </c>
      <c r="B249" s="40" t="s">
        <v>620</v>
      </c>
      <c r="C249" s="32" t="s">
        <v>633</v>
      </c>
      <c r="D249" s="34" t="s">
        <v>634</v>
      </c>
      <c r="E249" s="32" t="s">
        <v>639</v>
      </c>
      <c r="F249" s="35">
        <v>660150</v>
      </c>
      <c r="G249" s="87" t="s">
        <v>17</v>
      </c>
      <c r="H249" s="118" t="s">
        <v>640</v>
      </c>
      <c r="I249" s="87" t="s">
        <v>17</v>
      </c>
      <c r="J249" s="127" t="s">
        <v>393</v>
      </c>
      <c r="K249" s="87" t="s">
        <v>38</v>
      </c>
    </row>
    <row r="250" spans="1:11" s="22" customFormat="1" ht="60" customHeight="1">
      <c r="A250" s="31" t="s">
        <v>274</v>
      </c>
      <c r="B250" s="40" t="s">
        <v>620</v>
      </c>
      <c r="C250" s="32" t="s">
        <v>633</v>
      </c>
      <c r="D250" s="34" t="s">
        <v>634</v>
      </c>
      <c r="E250" s="32" t="s">
        <v>639</v>
      </c>
      <c r="F250" s="35">
        <v>906600</v>
      </c>
      <c r="G250" s="87" t="s">
        <v>17</v>
      </c>
      <c r="H250" s="118" t="s">
        <v>640</v>
      </c>
      <c r="I250" s="87" t="s">
        <v>17</v>
      </c>
      <c r="J250" s="127" t="s">
        <v>393</v>
      </c>
      <c r="K250" s="87" t="s">
        <v>38</v>
      </c>
    </row>
    <row r="251" spans="1:11" s="22" customFormat="1" ht="60" customHeight="1">
      <c r="A251" s="31" t="s">
        <v>274</v>
      </c>
      <c r="B251" s="40" t="s">
        <v>620</v>
      </c>
      <c r="C251" s="32" t="s">
        <v>641</v>
      </c>
      <c r="D251" s="34" t="s">
        <v>220</v>
      </c>
      <c r="E251" s="32" t="s">
        <v>642</v>
      </c>
      <c r="F251" s="35">
        <v>102585</v>
      </c>
      <c r="G251" s="87" t="s">
        <v>17</v>
      </c>
      <c r="H251" s="118" t="s">
        <v>640</v>
      </c>
      <c r="I251" s="87" t="s">
        <v>17</v>
      </c>
      <c r="J251" s="87" t="s">
        <v>18</v>
      </c>
      <c r="K251" s="87" t="s">
        <v>38</v>
      </c>
    </row>
    <row r="252" spans="1:11" s="22" customFormat="1" ht="60" customHeight="1">
      <c r="A252" s="31" t="s">
        <v>274</v>
      </c>
      <c r="B252" s="40" t="s">
        <v>620</v>
      </c>
      <c r="C252" s="32" t="s">
        <v>641</v>
      </c>
      <c r="D252" s="34" t="s">
        <v>220</v>
      </c>
      <c r="E252" s="32" t="s">
        <v>622</v>
      </c>
      <c r="F252" s="35">
        <v>190995</v>
      </c>
      <c r="G252" s="87" t="s">
        <v>17</v>
      </c>
      <c r="H252" s="118" t="s">
        <v>640</v>
      </c>
      <c r="I252" s="87" t="s">
        <v>17</v>
      </c>
      <c r="J252" s="87" t="s">
        <v>18</v>
      </c>
      <c r="K252" s="87" t="s">
        <v>38</v>
      </c>
    </row>
    <row r="253" spans="1:11" s="22" customFormat="1" ht="110.1" customHeight="1">
      <c r="A253" s="31" t="s">
        <v>274</v>
      </c>
      <c r="B253" s="40" t="s">
        <v>620</v>
      </c>
      <c r="C253" s="32" t="s">
        <v>643</v>
      </c>
      <c r="D253" s="34" t="s">
        <v>334</v>
      </c>
      <c r="E253" s="32" t="s">
        <v>644</v>
      </c>
      <c r="F253" s="36">
        <v>250000</v>
      </c>
      <c r="G253" s="58">
        <v>25000</v>
      </c>
      <c r="H253" s="100">
        <v>41088</v>
      </c>
      <c r="I253" s="32" t="s">
        <v>645</v>
      </c>
      <c r="J253" s="87" t="s">
        <v>28</v>
      </c>
      <c r="K253" s="87" t="s">
        <v>196</v>
      </c>
    </row>
    <row r="254" spans="1:11" s="22" customFormat="1" ht="60" customHeight="1">
      <c r="A254" s="31" t="s">
        <v>274</v>
      </c>
      <c r="B254" s="40" t="s">
        <v>620</v>
      </c>
      <c r="C254" s="32" t="s">
        <v>646</v>
      </c>
      <c r="D254" s="34" t="s">
        <v>634</v>
      </c>
      <c r="E254" s="32" t="s">
        <v>647</v>
      </c>
      <c r="F254" s="35">
        <v>373900</v>
      </c>
      <c r="G254" s="87" t="s">
        <v>17</v>
      </c>
      <c r="H254" s="118" t="s">
        <v>648</v>
      </c>
      <c r="I254" s="87" t="s">
        <v>17</v>
      </c>
      <c r="J254" s="127" t="s">
        <v>393</v>
      </c>
      <c r="K254" s="87" t="s">
        <v>38</v>
      </c>
    </row>
    <row r="255" spans="1:11" s="22" customFormat="1" ht="60" customHeight="1">
      <c r="A255" s="31" t="s">
        <v>274</v>
      </c>
      <c r="B255" s="40" t="s">
        <v>620</v>
      </c>
      <c r="C255" s="32" t="s">
        <v>649</v>
      </c>
      <c r="D255" s="34" t="s">
        <v>634</v>
      </c>
      <c r="E255" s="32" t="s">
        <v>650</v>
      </c>
      <c r="F255" s="35">
        <v>254900</v>
      </c>
      <c r="G255" s="87" t="s">
        <v>17</v>
      </c>
      <c r="H255" s="99">
        <v>41120</v>
      </c>
      <c r="I255" s="87" t="s">
        <v>17</v>
      </c>
      <c r="J255" s="87" t="s">
        <v>143</v>
      </c>
      <c r="K255" s="87" t="s">
        <v>19</v>
      </c>
    </row>
    <row r="256" spans="1:11" s="22" customFormat="1" ht="104.1" customHeight="1">
      <c r="A256" s="31" t="s">
        <v>274</v>
      </c>
      <c r="B256" s="40" t="s">
        <v>620</v>
      </c>
      <c r="C256" s="32" t="s">
        <v>651</v>
      </c>
      <c r="D256" s="34" t="s">
        <v>652</v>
      </c>
      <c r="E256" s="32" t="s">
        <v>629</v>
      </c>
      <c r="F256" s="36">
        <v>100000</v>
      </c>
      <c r="G256" s="90" t="s">
        <v>653</v>
      </c>
      <c r="H256" s="100">
        <v>41151</v>
      </c>
      <c r="I256" s="32" t="s">
        <v>654</v>
      </c>
      <c r="J256" s="87" t="s">
        <v>632</v>
      </c>
      <c r="K256" s="87" t="s">
        <v>196</v>
      </c>
    </row>
    <row r="257" spans="1:11" s="22" customFormat="1" ht="60" customHeight="1">
      <c r="A257" s="31" t="s">
        <v>274</v>
      </c>
      <c r="B257" s="40" t="s">
        <v>620</v>
      </c>
      <c r="C257" s="32" t="s">
        <v>655</v>
      </c>
      <c r="D257" s="34" t="s">
        <v>220</v>
      </c>
      <c r="E257" s="32" t="s">
        <v>656</v>
      </c>
      <c r="F257" s="35">
        <v>225120</v>
      </c>
      <c r="G257" s="87" t="s">
        <v>17</v>
      </c>
      <c r="H257" s="99">
        <v>41151</v>
      </c>
      <c r="I257" s="87" t="s">
        <v>17</v>
      </c>
      <c r="J257" s="87" t="s">
        <v>18</v>
      </c>
      <c r="K257" s="87" t="s">
        <v>19</v>
      </c>
    </row>
    <row r="258" spans="1:11" s="22" customFormat="1" ht="60" customHeight="1">
      <c r="A258" s="31" t="s">
        <v>274</v>
      </c>
      <c r="B258" s="40" t="s">
        <v>620</v>
      </c>
      <c r="C258" s="32" t="s">
        <v>655</v>
      </c>
      <c r="D258" s="34" t="s">
        <v>220</v>
      </c>
      <c r="E258" s="32" t="s">
        <v>657</v>
      </c>
      <c r="F258" s="35">
        <v>170205</v>
      </c>
      <c r="G258" s="87" t="s">
        <v>17</v>
      </c>
      <c r="H258" s="99">
        <v>41179</v>
      </c>
      <c r="I258" s="87" t="s">
        <v>17</v>
      </c>
      <c r="J258" s="87" t="s">
        <v>18</v>
      </c>
      <c r="K258" s="87" t="s">
        <v>19</v>
      </c>
    </row>
    <row r="259" spans="1:11" s="22" customFormat="1" ht="60" customHeight="1">
      <c r="A259" s="31" t="s">
        <v>274</v>
      </c>
      <c r="B259" s="40" t="s">
        <v>620</v>
      </c>
      <c r="C259" s="32" t="s">
        <v>655</v>
      </c>
      <c r="D259" s="34" t="s">
        <v>220</v>
      </c>
      <c r="E259" s="32" t="s">
        <v>657</v>
      </c>
      <c r="F259" s="35">
        <v>593565</v>
      </c>
      <c r="G259" s="87" t="s">
        <v>17</v>
      </c>
      <c r="H259" s="99">
        <v>41179</v>
      </c>
      <c r="I259" s="87" t="s">
        <v>17</v>
      </c>
      <c r="J259" s="87" t="s">
        <v>18</v>
      </c>
      <c r="K259" s="87" t="s">
        <v>19</v>
      </c>
    </row>
    <row r="260" spans="1:11" s="22" customFormat="1" ht="60" customHeight="1">
      <c r="A260" s="31" t="s">
        <v>274</v>
      </c>
      <c r="B260" s="40" t="s">
        <v>620</v>
      </c>
      <c r="C260" s="32" t="s">
        <v>658</v>
      </c>
      <c r="D260" s="34" t="s">
        <v>220</v>
      </c>
      <c r="E260" s="32" t="s">
        <v>657</v>
      </c>
      <c r="F260" s="35">
        <v>180600</v>
      </c>
      <c r="G260" s="87" t="s">
        <v>17</v>
      </c>
      <c r="H260" s="99">
        <v>41179</v>
      </c>
      <c r="I260" s="87" t="s">
        <v>17</v>
      </c>
      <c r="J260" s="87" t="s">
        <v>18</v>
      </c>
      <c r="K260" s="87" t="s">
        <v>19</v>
      </c>
    </row>
    <row r="261" spans="1:11" s="22" customFormat="1" ht="60" customHeight="1">
      <c r="A261" s="31" t="s">
        <v>274</v>
      </c>
      <c r="B261" s="40" t="s">
        <v>620</v>
      </c>
      <c r="C261" s="32" t="s">
        <v>655</v>
      </c>
      <c r="D261" s="34" t="s">
        <v>220</v>
      </c>
      <c r="E261" s="32" t="s">
        <v>659</v>
      </c>
      <c r="F261" s="35">
        <v>191835</v>
      </c>
      <c r="G261" s="87" t="s">
        <v>17</v>
      </c>
      <c r="H261" s="99">
        <v>41212</v>
      </c>
      <c r="I261" s="87" t="s">
        <v>17</v>
      </c>
      <c r="J261" s="87" t="s">
        <v>18</v>
      </c>
      <c r="K261" s="87" t="s">
        <v>19</v>
      </c>
    </row>
    <row r="262" spans="1:11" s="22" customFormat="1" ht="98.85" customHeight="1">
      <c r="A262" s="31" t="s">
        <v>274</v>
      </c>
      <c r="B262" s="40" t="s">
        <v>620</v>
      </c>
      <c r="C262" s="32" t="s">
        <v>660</v>
      </c>
      <c r="D262" s="34" t="s">
        <v>661</v>
      </c>
      <c r="E262" s="32" t="s">
        <v>629</v>
      </c>
      <c r="F262" s="36">
        <v>100000</v>
      </c>
      <c r="G262" s="90" t="s">
        <v>662</v>
      </c>
      <c r="H262" s="100">
        <v>41212</v>
      </c>
      <c r="I262" s="32" t="s">
        <v>663</v>
      </c>
      <c r="J262" s="87" t="s">
        <v>664</v>
      </c>
      <c r="K262" s="87" t="s">
        <v>665</v>
      </c>
    </row>
    <row r="263" spans="1:11" s="22" customFormat="1" ht="60" customHeight="1">
      <c r="A263" s="31" t="s">
        <v>274</v>
      </c>
      <c r="B263" s="40" t="s">
        <v>620</v>
      </c>
      <c r="C263" s="32" t="s">
        <v>649</v>
      </c>
      <c r="D263" s="34" t="s">
        <v>634</v>
      </c>
      <c r="E263" s="32" t="s">
        <v>639</v>
      </c>
      <c r="F263" s="35">
        <v>254900</v>
      </c>
      <c r="G263" s="87" t="s">
        <v>17</v>
      </c>
      <c r="H263" s="99">
        <v>41219</v>
      </c>
      <c r="I263" s="87" t="s">
        <v>17</v>
      </c>
      <c r="J263" s="87" t="s">
        <v>666</v>
      </c>
      <c r="K263" s="87" t="s">
        <v>19</v>
      </c>
    </row>
    <row r="264" spans="1:11" s="22" customFormat="1" ht="60" customHeight="1">
      <c r="A264" s="31" t="s">
        <v>274</v>
      </c>
      <c r="B264" s="40" t="s">
        <v>620</v>
      </c>
      <c r="C264" s="32" t="s">
        <v>667</v>
      </c>
      <c r="D264" s="34" t="s">
        <v>634</v>
      </c>
      <c r="E264" s="32" t="s">
        <v>639</v>
      </c>
      <c r="F264" s="35">
        <v>1034050</v>
      </c>
      <c r="G264" s="87" t="s">
        <v>17</v>
      </c>
      <c r="H264" s="99">
        <v>41222</v>
      </c>
      <c r="I264" s="87" t="s">
        <v>17</v>
      </c>
      <c r="J264" s="87" t="s">
        <v>666</v>
      </c>
      <c r="K264" s="87" t="s">
        <v>19</v>
      </c>
    </row>
    <row r="265" spans="1:11" s="22" customFormat="1" ht="60" customHeight="1">
      <c r="A265" s="31" t="s">
        <v>274</v>
      </c>
      <c r="B265" s="40" t="s">
        <v>620</v>
      </c>
      <c r="C265" s="32" t="s">
        <v>667</v>
      </c>
      <c r="D265" s="34" t="s">
        <v>634</v>
      </c>
      <c r="E265" s="32" t="s">
        <v>639</v>
      </c>
      <c r="F265" s="35">
        <v>390100</v>
      </c>
      <c r="G265" s="87" t="s">
        <v>17</v>
      </c>
      <c r="H265" s="99">
        <v>41229</v>
      </c>
      <c r="I265" s="87" t="s">
        <v>17</v>
      </c>
      <c r="J265" s="87" t="s">
        <v>666</v>
      </c>
      <c r="K265" s="87" t="s">
        <v>19</v>
      </c>
    </row>
    <row r="266" spans="1:11" s="22" customFormat="1" ht="60" customHeight="1">
      <c r="A266" s="31" t="s">
        <v>274</v>
      </c>
      <c r="B266" s="40" t="s">
        <v>620</v>
      </c>
      <c r="C266" s="32" t="s">
        <v>655</v>
      </c>
      <c r="D266" s="34" t="s">
        <v>220</v>
      </c>
      <c r="E266" s="32" t="s">
        <v>659</v>
      </c>
      <c r="F266" s="35">
        <v>111405</v>
      </c>
      <c r="G266" s="87" t="s">
        <v>17</v>
      </c>
      <c r="H266" s="99">
        <v>41242</v>
      </c>
      <c r="I266" s="87" t="s">
        <v>17</v>
      </c>
      <c r="J266" s="87" t="s">
        <v>18</v>
      </c>
      <c r="K266" s="87" t="s">
        <v>19</v>
      </c>
    </row>
    <row r="267" spans="1:11" s="22" customFormat="1" ht="83.1" customHeight="1">
      <c r="A267" s="31" t="s">
        <v>274</v>
      </c>
      <c r="B267" s="40" t="s">
        <v>620</v>
      </c>
      <c r="C267" s="32" t="s">
        <v>668</v>
      </c>
      <c r="D267" s="34" t="s">
        <v>669</v>
      </c>
      <c r="E267" s="32" t="s">
        <v>670</v>
      </c>
      <c r="F267" s="36">
        <v>100000</v>
      </c>
      <c r="G267" s="58">
        <v>100000</v>
      </c>
      <c r="H267" s="100">
        <v>41270</v>
      </c>
      <c r="I267" s="32" t="s">
        <v>671</v>
      </c>
      <c r="J267" s="87" t="s">
        <v>632</v>
      </c>
      <c r="K267" s="87" t="s">
        <v>665</v>
      </c>
    </row>
    <row r="268" spans="1:11" s="22" customFormat="1" ht="60" customHeight="1">
      <c r="A268" s="31" t="s">
        <v>274</v>
      </c>
      <c r="B268" s="40" t="s">
        <v>620</v>
      </c>
      <c r="C268" s="32" t="s">
        <v>672</v>
      </c>
      <c r="D268" s="34" t="s">
        <v>634</v>
      </c>
      <c r="E268" s="32" t="s">
        <v>673</v>
      </c>
      <c r="F268" s="35">
        <v>254900</v>
      </c>
      <c r="G268" s="87" t="s">
        <v>17</v>
      </c>
      <c r="H268" s="99">
        <v>41354</v>
      </c>
      <c r="I268" s="87" t="s">
        <v>17</v>
      </c>
      <c r="J268" s="87" t="s">
        <v>674</v>
      </c>
      <c r="K268" s="127" t="s">
        <v>19</v>
      </c>
    </row>
    <row r="269" spans="1:11" s="22" customFormat="1" ht="100.15" customHeight="1">
      <c r="A269" s="31" t="s">
        <v>274</v>
      </c>
      <c r="B269" s="40" t="s">
        <v>620</v>
      </c>
      <c r="C269" s="32" t="s">
        <v>675</v>
      </c>
      <c r="D269" s="34" t="s">
        <v>676</v>
      </c>
      <c r="E269" s="32" t="s">
        <v>629</v>
      </c>
      <c r="F269" s="36">
        <v>100000</v>
      </c>
      <c r="G269" s="90" t="s">
        <v>662</v>
      </c>
      <c r="H269" s="100">
        <v>41361</v>
      </c>
      <c r="I269" s="32" t="s">
        <v>677</v>
      </c>
      <c r="J269" s="87" t="s">
        <v>664</v>
      </c>
      <c r="K269" s="87" t="s">
        <v>665</v>
      </c>
    </row>
    <row r="270" spans="1:11" s="22" customFormat="1" ht="41.85" customHeight="1">
      <c r="A270" s="31" t="s">
        <v>274</v>
      </c>
      <c r="B270" s="40" t="s">
        <v>678</v>
      </c>
      <c r="C270" s="33" t="s">
        <v>679</v>
      </c>
      <c r="D270" s="34" t="s">
        <v>679</v>
      </c>
      <c r="E270" s="32" t="s">
        <v>680</v>
      </c>
      <c r="F270" s="35">
        <v>3893000</v>
      </c>
      <c r="G270" s="31"/>
      <c r="H270" s="99">
        <v>41012</v>
      </c>
      <c r="I270" s="60"/>
      <c r="J270" s="87" t="s">
        <v>28</v>
      </c>
      <c r="K270" s="87" t="s">
        <v>19</v>
      </c>
    </row>
    <row r="271" spans="1:11" s="22" customFormat="1" ht="36.950000000000003" customHeight="1">
      <c r="A271" s="31" t="s">
        <v>274</v>
      </c>
      <c r="B271" s="40" t="s">
        <v>678</v>
      </c>
      <c r="C271" s="33" t="s">
        <v>679</v>
      </c>
      <c r="D271" s="34" t="s">
        <v>679</v>
      </c>
      <c r="E271" s="32" t="s">
        <v>681</v>
      </c>
      <c r="F271" s="35">
        <v>2536000</v>
      </c>
      <c r="G271" s="31"/>
      <c r="H271" s="99">
        <v>41012</v>
      </c>
      <c r="I271" s="60"/>
      <c r="J271" s="87" t="s">
        <v>28</v>
      </c>
      <c r="K271" s="87" t="s">
        <v>19</v>
      </c>
    </row>
    <row r="272" spans="1:11" s="22" customFormat="1" ht="39.4" customHeight="1">
      <c r="A272" s="31" t="s">
        <v>274</v>
      </c>
      <c r="B272" s="40" t="s">
        <v>678</v>
      </c>
      <c r="C272" s="33" t="s">
        <v>682</v>
      </c>
      <c r="D272" s="34" t="s">
        <v>682</v>
      </c>
      <c r="E272" s="32" t="s">
        <v>680</v>
      </c>
      <c r="F272" s="35">
        <v>6288000</v>
      </c>
      <c r="G272" s="31"/>
      <c r="H272" s="99">
        <v>41012</v>
      </c>
      <c r="I272" s="60"/>
      <c r="J272" s="87" t="s">
        <v>28</v>
      </c>
      <c r="K272" s="87" t="s">
        <v>19</v>
      </c>
    </row>
    <row r="273" spans="1:11" s="22" customFormat="1" ht="38.1" customHeight="1">
      <c r="A273" s="31" t="s">
        <v>274</v>
      </c>
      <c r="B273" s="40" t="s">
        <v>678</v>
      </c>
      <c r="C273" s="33" t="s">
        <v>682</v>
      </c>
      <c r="D273" s="34" t="s">
        <v>682</v>
      </c>
      <c r="E273" s="32" t="s">
        <v>681</v>
      </c>
      <c r="F273" s="35">
        <v>12400000</v>
      </c>
      <c r="G273" s="31"/>
      <c r="H273" s="99">
        <v>41012</v>
      </c>
      <c r="I273" s="60"/>
      <c r="J273" s="87" t="s">
        <v>28</v>
      </c>
      <c r="K273" s="87" t="s">
        <v>19</v>
      </c>
    </row>
    <row r="274" spans="1:11" s="22" customFormat="1" ht="36.950000000000003" customHeight="1">
      <c r="A274" s="31" t="s">
        <v>274</v>
      </c>
      <c r="B274" s="40" t="s">
        <v>678</v>
      </c>
      <c r="C274" s="33" t="s">
        <v>683</v>
      </c>
      <c r="D274" s="34" t="s">
        <v>683</v>
      </c>
      <c r="E274" s="32" t="s">
        <v>680</v>
      </c>
      <c r="F274" s="35">
        <v>1011000</v>
      </c>
      <c r="G274" s="31"/>
      <c r="H274" s="99">
        <v>41012</v>
      </c>
      <c r="I274" s="60"/>
      <c r="J274" s="87" t="s">
        <v>28</v>
      </c>
      <c r="K274" s="87" t="s">
        <v>19</v>
      </c>
    </row>
    <row r="275" spans="1:11" s="22" customFormat="1" ht="36.950000000000003" customHeight="1">
      <c r="A275" s="31" t="s">
        <v>274</v>
      </c>
      <c r="B275" s="40" t="s">
        <v>678</v>
      </c>
      <c r="C275" s="33" t="s">
        <v>684</v>
      </c>
      <c r="D275" s="34" t="s">
        <v>684</v>
      </c>
      <c r="E275" s="32" t="s">
        <v>680</v>
      </c>
      <c r="F275" s="35">
        <v>3562000</v>
      </c>
      <c r="G275" s="31"/>
      <c r="H275" s="99">
        <v>41012</v>
      </c>
      <c r="I275" s="60"/>
      <c r="J275" s="87" t="s">
        <v>28</v>
      </c>
      <c r="K275" s="87" t="s">
        <v>19</v>
      </c>
    </row>
    <row r="276" spans="1:11" s="22" customFormat="1" ht="36.950000000000003" customHeight="1">
      <c r="A276" s="31" t="s">
        <v>274</v>
      </c>
      <c r="B276" s="40" t="s">
        <v>678</v>
      </c>
      <c r="C276" s="33" t="s">
        <v>684</v>
      </c>
      <c r="D276" s="34" t="s">
        <v>684</v>
      </c>
      <c r="E276" s="32" t="s">
        <v>681</v>
      </c>
      <c r="F276" s="35">
        <v>4755000</v>
      </c>
      <c r="G276" s="31"/>
      <c r="H276" s="99">
        <v>41012</v>
      </c>
      <c r="I276" s="60"/>
      <c r="J276" s="87" t="s">
        <v>28</v>
      </c>
      <c r="K276" s="87" t="s">
        <v>19</v>
      </c>
    </row>
    <row r="277" spans="1:11" s="22" customFormat="1" ht="36.950000000000003" customHeight="1">
      <c r="A277" s="31" t="s">
        <v>274</v>
      </c>
      <c r="B277" s="40" t="s">
        <v>678</v>
      </c>
      <c r="C277" s="33" t="s">
        <v>685</v>
      </c>
      <c r="D277" s="34" t="s">
        <v>685</v>
      </c>
      <c r="E277" s="32" t="s">
        <v>680</v>
      </c>
      <c r="F277" s="35">
        <v>5622000</v>
      </c>
      <c r="G277" s="31"/>
      <c r="H277" s="99">
        <v>41012</v>
      </c>
      <c r="I277" s="60"/>
      <c r="J277" s="87" t="s">
        <v>28</v>
      </c>
      <c r="K277" s="87" t="s">
        <v>19</v>
      </c>
    </row>
    <row r="278" spans="1:11" s="22" customFormat="1" ht="36.950000000000003" customHeight="1">
      <c r="A278" s="31" t="s">
        <v>274</v>
      </c>
      <c r="B278" s="40" t="s">
        <v>678</v>
      </c>
      <c r="C278" s="33" t="s">
        <v>685</v>
      </c>
      <c r="D278" s="34" t="s">
        <v>685</v>
      </c>
      <c r="E278" s="32" t="s">
        <v>681</v>
      </c>
      <c r="F278" s="35">
        <v>2427000</v>
      </c>
      <c r="G278" s="31"/>
      <c r="H278" s="99">
        <v>41012</v>
      </c>
      <c r="I278" s="60"/>
      <c r="J278" s="87" t="s">
        <v>28</v>
      </c>
      <c r="K278" s="87" t="s">
        <v>19</v>
      </c>
    </row>
    <row r="279" spans="1:11" s="22" customFormat="1" ht="36.950000000000003" customHeight="1">
      <c r="A279" s="31" t="s">
        <v>274</v>
      </c>
      <c r="B279" s="40" t="s">
        <v>678</v>
      </c>
      <c r="C279" s="33" t="s">
        <v>686</v>
      </c>
      <c r="D279" s="34" t="s">
        <v>686</v>
      </c>
      <c r="E279" s="32" t="s">
        <v>681</v>
      </c>
      <c r="F279" s="35">
        <v>3400000</v>
      </c>
      <c r="G279" s="31"/>
      <c r="H279" s="99">
        <v>41012</v>
      </c>
      <c r="I279" s="60"/>
      <c r="J279" s="87" t="s">
        <v>28</v>
      </c>
      <c r="K279" s="87" t="s">
        <v>19</v>
      </c>
    </row>
    <row r="280" spans="1:11" s="22" customFormat="1" ht="36.950000000000003" customHeight="1">
      <c r="A280" s="31" t="s">
        <v>274</v>
      </c>
      <c r="B280" s="40" t="s">
        <v>678</v>
      </c>
      <c r="C280" s="33" t="s">
        <v>687</v>
      </c>
      <c r="D280" s="34" t="s">
        <v>687</v>
      </c>
      <c r="E280" s="32" t="s">
        <v>680</v>
      </c>
      <c r="F280" s="35">
        <v>4000000</v>
      </c>
      <c r="G280" s="31"/>
      <c r="H280" s="99">
        <v>41012</v>
      </c>
      <c r="I280" s="60"/>
      <c r="J280" s="87" t="s">
        <v>28</v>
      </c>
      <c r="K280" s="87" t="s">
        <v>19</v>
      </c>
    </row>
    <row r="281" spans="1:11" s="22" customFormat="1" ht="36.950000000000003" customHeight="1">
      <c r="A281" s="31" t="s">
        <v>274</v>
      </c>
      <c r="B281" s="40" t="s">
        <v>678</v>
      </c>
      <c r="C281" s="33" t="s">
        <v>688</v>
      </c>
      <c r="D281" s="34" t="s">
        <v>688</v>
      </c>
      <c r="E281" s="32" t="s">
        <v>680</v>
      </c>
      <c r="F281" s="35">
        <v>7058000</v>
      </c>
      <c r="G281" s="31"/>
      <c r="H281" s="99">
        <v>41012</v>
      </c>
      <c r="I281" s="60"/>
      <c r="J281" s="87" t="s">
        <v>28</v>
      </c>
      <c r="K281" s="87" t="s">
        <v>19</v>
      </c>
    </row>
    <row r="282" spans="1:11" s="22" customFormat="1" ht="36.950000000000003" customHeight="1">
      <c r="A282" s="31" t="s">
        <v>274</v>
      </c>
      <c r="B282" s="40" t="s">
        <v>678</v>
      </c>
      <c r="C282" s="33" t="s">
        <v>688</v>
      </c>
      <c r="D282" s="34" t="s">
        <v>688</v>
      </c>
      <c r="E282" s="32" t="s">
        <v>681</v>
      </c>
      <c r="F282" s="35">
        <v>6222000</v>
      </c>
      <c r="G282" s="31"/>
      <c r="H282" s="99">
        <v>41012</v>
      </c>
      <c r="I282" s="60"/>
      <c r="J282" s="87" t="s">
        <v>28</v>
      </c>
      <c r="K282" s="87" t="s">
        <v>19</v>
      </c>
    </row>
    <row r="283" spans="1:11" s="22" customFormat="1" ht="36.950000000000003" customHeight="1">
      <c r="A283" s="31" t="s">
        <v>274</v>
      </c>
      <c r="B283" s="40" t="s">
        <v>678</v>
      </c>
      <c r="C283" s="33" t="s">
        <v>688</v>
      </c>
      <c r="D283" s="34" t="s">
        <v>688</v>
      </c>
      <c r="E283" s="32" t="s">
        <v>689</v>
      </c>
      <c r="F283" s="35">
        <v>2363000</v>
      </c>
      <c r="G283" s="31"/>
      <c r="H283" s="99">
        <v>41012</v>
      </c>
      <c r="I283" s="60"/>
      <c r="J283" s="87" t="s">
        <v>28</v>
      </c>
      <c r="K283" s="87" t="s">
        <v>19</v>
      </c>
    </row>
    <row r="284" spans="1:11" s="22" customFormat="1" ht="36.950000000000003" customHeight="1">
      <c r="A284" s="31" t="s">
        <v>274</v>
      </c>
      <c r="B284" s="40" t="s">
        <v>678</v>
      </c>
      <c r="C284" s="33" t="s">
        <v>690</v>
      </c>
      <c r="D284" s="34" t="s">
        <v>688</v>
      </c>
      <c r="E284" s="32" t="s">
        <v>691</v>
      </c>
      <c r="F284" s="35">
        <v>9468836</v>
      </c>
      <c r="G284" s="31"/>
      <c r="H284" s="99">
        <v>41364</v>
      </c>
      <c r="I284" s="60"/>
      <c r="J284" s="87" t="s">
        <v>28</v>
      </c>
      <c r="K284" s="87" t="s">
        <v>19</v>
      </c>
    </row>
    <row r="285" spans="1:11" s="22" customFormat="1" ht="36.950000000000003" customHeight="1">
      <c r="A285" s="31" t="s">
        <v>274</v>
      </c>
      <c r="B285" s="40" t="s">
        <v>678</v>
      </c>
      <c r="C285" s="33" t="s">
        <v>692</v>
      </c>
      <c r="D285" s="34" t="s">
        <v>692</v>
      </c>
      <c r="E285" s="32" t="s">
        <v>680</v>
      </c>
      <c r="F285" s="35">
        <v>8575000</v>
      </c>
      <c r="G285" s="31"/>
      <c r="H285" s="99">
        <v>41012</v>
      </c>
      <c r="I285" s="60"/>
      <c r="J285" s="87" t="s">
        <v>28</v>
      </c>
      <c r="K285" s="87" t="s">
        <v>19</v>
      </c>
    </row>
    <row r="286" spans="1:11" s="22" customFormat="1" ht="36.950000000000003" customHeight="1">
      <c r="A286" s="31" t="s">
        <v>274</v>
      </c>
      <c r="B286" s="40" t="s">
        <v>678</v>
      </c>
      <c r="C286" s="33" t="s">
        <v>693</v>
      </c>
      <c r="D286" s="34" t="s">
        <v>693</v>
      </c>
      <c r="E286" s="32" t="s">
        <v>680</v>
      </c>
      <c r="F286" s="35">
        <v>8772000</v>
      </c>
      <c r="G286" s="31"/>
      <c r="H286" s="99">
        <v>41012</v>
      </c>
      <c r="I286" s="60"/>
      <c r="J286" s="87" t="s">
        <v>28</v>
      </c>
      <c r="K286" s="87" t="s">
        <v>19</v>
      </c>
    </row>
    <row r="287" spans="1:11" s="22" customFormat="1" ht="36.950000000000003" customHeight="1">
      <c r="A287" s="31" t="s">
        <v>274</v>
      </c>
      <c r="B287" s="40" t="s">
        <v>678</v>
      </c>
      <c r="C287" s="33" t="s">
        <v>693</v>
      </c>
      <c r="D287" s="34" t="s">
        <v>693</v>
      </c>
      <c r="E287" s="32" t="s">
        <v>681</v>
      </c>
      <c r="F287" s="35">
        <v>5467000</v>
      </c>
      <c r="G287" s="31"/>
      <c r="H287" s="99">
        <v>41012</v>
      </c>
      <c r="I287" s="60"/>
      <c r="J287" s="87" t="s">
        <v>28</v>
      </c>
      <c r="K287" s="87" t="s">
        <v>19</v>
      </c>
    </row>
    <row r="288" spans="1:11" s="22" customFormat="1" ht="36.950000000000003" customHeight="1">
      <c r="A288" s="31" t="s">
        <v>274</v>
      </c>
      <c r="B288" s="40" t="s">
        <v>678</v>
      </c>
      <c r="C288" s="33" t="s">
        <v>694</v>
      </c>
      <c r="D288" s="34" t="s">
        <v>694</v>
      </c>
      <c r="E288" s="32" t="s">
        <v>680</v>
      </c>
      <c r="F288" s="35">
        <v>11602000</v>
      </c>
      <c r="G288" s="31"/>
      <c r="H288" s="99">
        <v>41012</v>
      </c>
      <c r="I288" s="60"/>
      <c r="J288" s="87" t="s">
        <v>28</v>
      </c>
      <c r="K288" s="87" t="s">
        <v>19</v>
      </c>
    </row>
    <row r="289" spans="1:11" s="22" customFormat="1" ht="36.950000000000003" customHeight="1">
      <c r="A289" s="31" t="s">
        <v>274</v>
      </c>
      <c r="B289" s="40" t="s">
        <v>678</v>
      </c>
      <c r="C289" s="33" t="s">
        <v>694</v>
      </c>
      <c r="D289" s="34" t="s">
        <v>694</v>
      </c>
      <c r="E289" s="32" t="s">
        <v>681</v>
      </c>
      <c r="F289" s="35">
        <v>10916000</v>
      </c>
      <c r="G289" s="31"/>
      <c r="H289" s="99">
        <v>41012</v>
      </c>
      <c r="I289" s="60"/>
      <c r="J289" s="87" t="s">
        <v>28</v>
      </c>
      <c r="K289" s="87" t="s">
        <v>19</v>
      </c>
    </row>
    <row r="290" spans="1:11" s="22" customFormat="1" ht="36.950000000000003" customHeight="1">
      <c r="A290" s="31" t="s">
        <v>274</v>
      </c>
      <c r="B290" s="40" t="s">
        <v>678</v>
      </c>
      <c r="C290" s="33" t="s">
        <v>695</v>
      </c>
      <c r="D290" s="34" t="s">
        <v>695</v>
      </c>
      <c r="E290" s="32" t="s">
        <v>681</v>
      </c>
      <c r="F290" s="35">
        <v>1000000</v>
      </c>
      <c r="G290" s="31"/>
      <c r="H290" s="99">
        <v>41012</v>
      </c>
      <c r="I290" s="60"/>
      <c r="J290" s="87" t="s">
        <v>28</v>
      </c>
      <c r="K290" s="87" t="s">
        <v>19</v>
      </c>
    </row>
    <row r="291" spans="1:11" s="22" customFormat="1" ht="36.950000000000003" customHeight="1">
      <c r="A291" s="31" t="s">
        <v>274</v>
      </c>
      <c r="B291" s="40" t="s">
        <v>678</v>
      </c>
      <c r="C291" s="33" t="s">
        <v>696</v>
      </c>
      <c r="D291" s="34" t="s">
        <v>696</v>
      </c>
      <c r="E291" s="32" t="s">
        <v>680</v>
      </c>
      <c r="F291" s="35">
        <v>53293000</v>
      </c>
      <c r="G291" s="31"/>
      <c r="H291" s="99">
        <v>41012</v>
      </c>
      <c r="I291" s="60"/>
      <c r="J291" s="87" t="s">
        <v>28</v>
      </c>
      <c r="K291" s="87" t="s">
        <v>19</v>
      </c>
    </row>
    <row r="292" spans="1:11" s="22" customFormat="1" ht="37.35" customHeight="1">
      <c r="A292" s="31" t="s">
        <v>274</v>
      </c>
      <c r="B292" s="40" t="s">
        <v>678</v>
      </c>
      <c r="C292" s="33" t="s">
        <v>696</v>
      </c>
      <c r="D292" s="34" t="s">
        <v>696</v>
      </c>
      <c r="E292" s="32" t="s">
        <v>681</v>
      </c>
      <c r="F292" s="35">
        <v>1870000</v>
      </c>
      <c r="G292" s="31"/>
      <c r="H292" s="99">
        <v>41012</v>
      </c>
      <c r="I292" s="60"/>
      <c r="J292" s="87" t="s">
        <v>28</v>
      </c>
      <c r="K292" s="87" t="s">
        <v>19</v>
      </c>
    </row>
    <row r="293" spans="1:11" s="22" customFormat="1" ht="36.950000000000003" customHeight="1">
      <c r="A293" s="31" t="s">
        <v>274</v>
      </c>
      <c r="B293" s="40" t="s">
        <v>678</v>
      </c>
      <c r="C293" s="33" t="s">
        <v>696</v>
      </c>
      <c r="D293" s="34" t="s">
        <v>696</v>
      </c>
      <c r="E293" s="32" t="s">
        <v>697</v>
      </c>
      <c r="F293" s="35">
        <v>460000000</v>
      </c>
      <c r="G293" s="31"/>
      <c r="H293" s="99" t="s">
        <v>698</v>
      </c>
      <c r="I293" s="60"/>
      <c r="J293" s="87" t="s">
        <v>28</v>
      </c>
      <c r="K293" s="87" t="s">
        <v>19</v>
      </c>
    </row>
    <row r="294" spans="1:11" s="22" customFormat="1" ht="36.950000000000003" customHeight="1">
      <c r="A294" s="31" t="s">
        <v>274</v>
      </c>
      <c r="B294" s="40" t="s">
        <v>678</v>
      </c>
      <c r="C294" s="33" t="s">
        <v>696</v>
      </c>
      <c r="D294" s="34" t="s">
        <v>696</v>
      </c>
      <c r="E294" s="32" t="s">
        <v>699</v>
      </c>
      <c r="F294" s="35">
        <v>2226610</v>
      </c>
      <c r="G294" s="31"/>
      <c r="H294" s="99">
        <v>41329</v>
      </c>
      <c r="I294" s="60"/>
      <c r="J294" s="87" t="s">
        <v>28</v>
      </c>
      <c r="K294" s="87" t="s">
        <v>19</v>
      </c>
    </row>
    <row r="295" spans="1:11" s="22" customFormat="1" ht="36.950000000000003" customHeight="1">
      <c r="A295" s="31" t="s">
        <v>274</v>
      </c>
      <c r="B295" s="40" t="s">
        <v>678</v>
      </c>
      <c r="C295" s="33" t="s">
        <v>696</v>
      </c>
      <c r="D295" s="34" t="s">
        <v>696</v>
      </c>
      <c r="E295" s="32" t="s">
        <v>700</v>
      </c>
      <c r="F295" s="35">
        <v>1216530</v>
      </c>
      <c r="G295" s="31"/>
      <c r="H295" s="99">
        <v>41329</v>
      </c>
      <c r="I295" s="60"/>
      <c r="J295" s="87" t="s">
        <v>28</v>
      </c>
      <c r="K295" s="87" t="s">
        <v>19</v>
      </c>
    </row>
    <row r="296" spans="1:11" s="22" customFormat="1" ht="36.950000000000003" customHeight="1">
      <c r="A296" s="31" t="s">
        <v>274</v>
      </c>
      <c r="B296" s="40" t="s">
        <v>678</v>
      </c>
      <c r="C296" s="33" t="s">
        <v>701</v>
      </c>
      <c r="D296" s="34" t="s">
        <v>701</v>
      </c>
      <c r="E296" s="32" t="s">
        <v>680</v>
      </c>
      <c r="F296" s="35">
        <v>3925000</v>
      </c>
      <c r="G296" s="31"/>
      <c r="H296" s="99">
        <v>41012</v>
      </c>
      <c r="I296" s="60"/>
      <c r="J296" s="87" t="s">
        <v>28</v>
      </c>
      <c r="K296" s="87" t="s">
        <v>19</v>
      </c>
    </row>
    <row r="297" spans="1:11" s="22" customFormat="1" ht="36.950000000000003" customHeight="1">
      <c r="A297" s="31" t="s">
        <v>274</v>
      </c>
      <c r="B297" s="40" t="s">
        <v>678</v>
      </c>
      <c r="C297" s="33" t="s">
        <v>702</v>
      </c>
      <c r="D297" s="34" t="s">
        <v>702</v>
      </c>
      <c r="E297" s="32" t="s">
        <v>680</v>
      </c>
      <c r="F297" s="35">
        <v>5283000</v>
      </c>
      <c r="G297" s="31"/>
      <c r="H297" s="99">
        <v>41012</v>
      </c>
      <c r="I297" s="60"/>
      <c r="J297" s="87" t="s">
        <v>28</v>
      </c>
      <c r="K297" s="87" t="s">
        <v>19</v>
      </c>
    </row>
    <row r="298" spans="1:11" s="22" customFormat="1" ht="36.950000000000003" customHeight="1">
      <c r="A298" s="31" t="s">
        <v>274</v>
      </c>
      <c r="B298" s="40" t="s">
        <v>678</v>
      </c>
      <c r="C298" s="33" t="s">
        <v>703</v>
      </c>
      <c r="D298" s="34" t="s">
        <v>703</v>
      </c>
      <c r="E298" s="32" t="s">
        <v>680</v>
      </c>
      <c r="F298" s="35">
        <v>39656000</v>
      </c>
      <c r="G298" s="31"/>
      <c r="H298" s="99">
        <v>41012</v>
      </c>
      <c r="I298" s="60"/>
      <c r="J298" s="87" t="s">
        <v>28</v>
      </c>
      <c r="K298" s="87" t="s">
        <v>19</v>
      </c>
    </row>
    <row r="299" spans="1:11" s="22" customFormat="1" ht="36.950000000000003" customHeight="1">
      <c r="A299" s="31" t="s">
        <v>274</v>
      </c>
      <c r="B299" s="40" t="s">
        <v>678</v>
      </c>
      <c r="C299" s="33" t="s">
        <v>703</v>
      </c>
      <c r="D299" s="34" t="s">
        <v>703</v>
      </c>
      <c r="E299" s="32" t="s">
        <v>681</v>
      </c>
      <c r="F299" s="35">
        <v>6720000</v>
      </c>
      <c r="G299" s="31"/>
      <c r="H299" s="99">
        <v>41012</v>
      </c>
      <c r="I299" s="60"/>
      <c r="J299" s="87" t="s">
        <v>28</v>
      </c>
      <c r="K299" s="87" t="s">
        <v>19</v>
      </c>
    </row>
    <row r="300" spans="1:11" s="22" customFormat="1" ht="36.950000000000003" customHeight="1">
      <c r="A300" s="31" t="s">
        <v>274</v>
      </c>
      <c r="B300" s="40" t="s">
        <v>678</v>
      </c>
      <c r="C300" s="33" t="s">
        <v>703</v>
      </c>
      <c r="D300" s="34" t="s">
        <v>703</v>
      </c>
      <c r="E300" s="32" t="s">
        <v>689</v>
      </c>
      <c r="F300" s="35">
        <v>7150000</v>
      </c>
      <c r="G300" s="31"/>
      <c r="H300" s="99">
        <v>41012</v>
      </c>
      <c r="I300" s="60"/>
      <c r="J300" s="87" t="s">
        <v>28</v>
      </c>
      <c r="K300" s="87" t="s">
        <v>19</v>
      </c>
    </row>
    <row r="301" spans="1:11" s="22" customFormat="1" ht="36.950000000000003" customHeight="1">
      <c r="A301" s="31" t="s">
        <v>274</v>
      </c>
      <c r="B301" s="40" t="s">
        <v>678</v>
      </c>
      <c r="C301" s="33" t="s">
        <v>704</v>
      </c>
      <c r="D301" s="34" t="s">
        <v>704</v>
      </c>
      <c r="E301" s="32" t="s">
        <v>680</v>
      </c>
      <c r="F301" s="35">
        <v>5399000</v>
      </c>
      <c r="G301" s="31"/>
      <c r="H301" s="99">
        <v>41012</v>
      </c>
      <c r="I301" s="60"/>
      <c r="J301" s="87" t="s">
        <v>28</v>
      </c>
      <c r="K301" s="87" t="s">
        <v>19</v>
      </c>
    </row>
    <row r="302" spans="1:11" s="22" customFormat="1" ht="36.950000000000003" customHeight="1">
      <c r="A302" s="31" t="s">
        <v>274</v>
      </c>
      <c r="B302" s="40" t="s">
        <v>678</v>
      </c>
      <c r="C302" s="33" t="s">
        <v>705</v>
      </c>
      <c r="D302" s="34" t="s">
        <v>705</v>
      </c>
      <c r="E302" s="32" t="s">
        <v>681</v>
      </c>
      <c r="F302" s="35">
        <v>5509000</v>
      </c>
      <c r="G302" s="31"/>
      <c r="H302" s="99">
        <v>41012</v>
      </c>
      <c r="I302" s="60"/>
      <c r="J302" s="87" t="s">
        <v>28</v>
      </c>
      <c r="K302" s="87" t="s">
        <v>19</v>
      </c>
    </row>
    <row r="303" spans="1:11" s="22" customFormat="1" ht="36.950000000000003" customHeight="1">
      <c r="A303" s="31" t="s">
        <v>274</v>
      </c>
      <c r="B303" s="40" t="s">
        <v>678</v>
      </c>
      <c r="C303" s="33" t="s">
        <v>706</v>
      </c>
      <c r="D303" s="34" t="s">
        <v>706</v>
      </c>
      <c r="E303" s="32" t="s">
        <v>680</v>
      </c>
      <c r="F303" s="35">
        <v>3376000</v>
      </c>
      <c r="G303" s="31"/>
      <c r="H303" s="99">
        <v>41012</v>
      </c>
      <c r="I303" s="60"/>
      <c r="J303" s="87" t="s">
        <v>28</v>
      </c>
      <c r="K303" s="87" t="s">
        <v>19</v>
      </c>
    </row>
    <row r="304" spans="1:11" s="22" customFormat="1" ht="36.950000000000003" customHeight="1">
      <c r="A304" s="31" t="s">
        <v>274</v>
      </c>
      <c r="B304" s="40" t="s">
        <v>678</v>
      </c>
      <c r="C304" s="33" t="s">
        <v>706</v>
      </c>
      <c r="D304" s="34" t="s">
        <v>706</v>
      </c>
      <c r="E304" s="32" t="s">
        <v>681</v>
      </c>
      <c r="F304" s="35">
        <v>7486000</v>
      </c>
      <c r="G304" s="31"/>
      <c r="H304" s="99">
        <v>41012</v>
      </c>
      <c r="I304" s="60"/>
      <c r="J304" s="87" t="s">
        <v>28</v>
      </c>
      <c r="K304" s="87" t="s">
        <v>19</v>
      </c>
    </row>
    <row r="305" spans="1:11" s="22" customFormat="1" ht="36.950000000000003" customHeight="1">
      <c r="A305" s="31" t="s">
        <v>274</v>
      </c>
      <c r="B305" s="40" t="s">
        <v>678</v>
      </c>
      <c r="C305" s="33" t="s">
        <v>707</v>
      </c>
      <c r="D305" s="34" t="s">
        <v>707</v>
      </c>
      <c r="E305" s="32" t="s">
        <v>680</v>
      </c>
      <c r="F305" s="35">
        <v>690000</v>
      </c>
      <c r="G305" s="31"/>
      <c r="H305" s="99">
        <v>41012</v>
      </c>
      <c r="I305" s="60"/>
      <c r="J305" s="87" t="s">
        <v>28</v>
      </c>
      <c r="K305" s="87" t="s">
        <v>19</v>
      </c>
    </row>
    <row r="306" spans="1:11" s="22" customFormat="1" ht="36.950000000000003" customHeight="1">
      <c r="A306" s="31" t="s">
        <v>274</v>
      </c>
      <c r="B306" s="40" t="s">
        <v>678</v>
      </c>
      <c r="C306" s="33" t="s">
        <v>707</v>
      </c>
      <c r="D306" s="34" t="s">
        <v>707</v>
      </c>
      <c r="E306" s="32" t="s">
        <v>681</v>
      </c>
      <c r="F306" s="35">
        <v>2350000</v>
      </c>
      <c r="G306" s="31"/>
      <c r="H306" s="99">
        <v>41012</v>
      </c>
      <c r="I306" s="60"/>
      <c r="J306" s="87" t="s">
        <v>28</v>
      </c>
      <c r="K306" s="87" t="s">
        <v>19</v>
      </c>
    </row>
    <row r="307" spans="1:11" s="22" customFormat="1" ht="36.950000000000003" customHeight="1">
      <c r="A307" s="31" t="s">
        <v>274</v>
      </c>
      <c r="B307" s="40" t="s">
        <v>678</v>
      </c>
      <c r="C307" s="33" t="s">
        <v>708</v>
      </c>
      <c r="D307" s="34" t="s">
        <v>708</v>
      </c>
      <c r="E307" s="32" t="s">
        <v>680</v>
      </c>
      <c r="F307" s="35">
        <v>3148000</v>
      </c>
      <c r="G307" s="31"/>
      <c r="H307" s="99">
        <v>41012</v>
      </c>
      <c r="I307" s="60"/>
      <c r="J307" s="87" t="s">
        <v>28</v>
      </c>
      <c r="K307" s="87" t="s">
        <v>19</v>
      </c>
    </row>
    <row r="308" spans="1:11" s="22" customFormat="1" ht="36.950000000000003" customHeight="1">
      <c r="A308" s="31" t="s">
        <v>274</v>
      </c>
      <c r="B308" s="40" t="s">
        <v>678</v>
      </c>
      <c r="C308" s="33" t="s">
        <v>709</v>
      </c>
      <c r="D308" s="34" t="s">
        <v>709</v>
      </c>
      <c r="E308" s="32" t="s">
        <v>680</v>
      </c>
      <c r="F308" s="35">
        <v>2441000</v>
      </c>
      <c r="G308" s="31"/>
      <c r="H308" s="99">
        <v>41012</v>
      </c>
      <c r="I308" s="60"/>
      <c r="J308" s="87" t="s">
        <v>28</v>
      </c>
      <c r="K308" s="87" t="s">
        <v>19</v>
      </c>
    </row>
    <row r="309" spans="1:11" s="22" customFormat="1" ht="36.950000000000003" customHeight="1">
      <c r="A309" s="31" t="s">
        <v>274</v>
      </c>
      <c r="B309" s="40" t="s">
        <v>678</v>
      </c>
      <c r="C309" s="33" t="s">
        <v>710</v>
      </c>
      <c r="D309" s="34" t="s">
        <v>710</v>
      </c>
      <c r="E309" s="32" t="s">
        <v>680</v>
      </c>
      <c r="F309" s="35">
        <v>16000000</v>
      </c>
      <c r="G309" s="31"/>
      <c r="H309" s="99">
        <v>41012</v>
      </c>
      <c r="I309" s="60"/>
      <c r="J309" s="87" t="s">
        <v>28</v>
      </c>
      <c r="K309" s="87" t="s">
        <v>19</v>
      </c>
    </row>
    <row r="310" spans="1:11" s="22" customFormat="1" ht="36.950000000000003" customHeight="1">
      <c r="A310" s="31" t="s">
        <v>274</v>
      </c>
      <c r="B310" s="40" t="s">
        <v>678</v>
      </c>
      <c r="C310" s="33" t="s">
        <v>711</v>
      </c>
      <c r="D310" s="34" t="s">
        <v>711</v>
      </c>
      <c r="E310" s="32" t="s">
        <v>680</v>
      </c>
      <c r="F310" s="35">
        <v>7102000</v>
      </c>
      <c r="G310" s="31"/>
      <c r="H310" s="99">
        <v>41012</v>
      </c>
      <c r="I310" s="60"/>
      <c r="J310" s="87" t="s">
        <v>28</v>
      </c>
      <c r="K310" s="87" t="s">
        <v>19</v>
      </c>
    </row>
    <row r="311" spans="1:11" s="22" customFormat="1" ht="36.950000000000003" customHeight="1">
      <c r="A311" s="31" t="s">
        <v>274</v>
      </c>
      <c r="B311" s="40" t="s">
        <v>678</v>
      </c>
      <c r="C311" s="33" t="s">
        <v>711</v>
      </c>
      <c r="D311" s="34" t="s">
        <v>711</v>
      </c>
      <c r="E311" s="32" t="s">
        <v>681</v>
      </c>
      <c r="F311" s="35">
        <v>14050000</v>
      </c>
      <c r="G311" s="31"/>
      <c r="H311" s="99">
        <v>41012</v>
      </c>
      <c r="I311" s="60"/>
      <c r="J311" s="87" t="s">
        <v>28</v>
      </c>
      <c r="K311" s="87" t="s">
        <v>19</v>
      </c>
    </row>
    <row r="312" spans="1:11" s="22" customFormat="1" ht="36.950000000000003" customHeight="1">
      <c r="A312" s="31" t="s">
        <v>274</v>
      </c>
      <c r="B312" s="40" t="s">
        <v>678</v>
      </c>
      <c r="C312" s="33" t="s">
        <v>711</v>
      </c>
      <c r="D312" s="34" t="s">
        <v>711</v>
      </c>
      <c r="E312" s="32" t="s">
        <v>689</v>
      </c>
      <c r="F312" s="35">
        <v>14142000</v>
      </c>
      <c r="G312" s="31"/>
      <c r="H312" s="99">
        <v>41012</v>
      </c>
      <c r="I312" s="60"/>
      <c r="J312" s="87" t="s">
        <v>28</v>
      </c>
      <c r="K312" s="87" t="s">
        <v>19</v>
      </c>
    </row>
    <row r="313" spans="1:11" s="22" customFormat="1" ht="36.950000000000003" customHeight="1">
      <c r="A313" s="31" t="s">
        <v>274</v>
      </c>
      <c r="B313" s="40" t="s">
        <v>678</v>
      </c>
      <c r="C313" s="33" t="s">
        <v>712</v>
      </c>
      <c r="D313" s="34" t="s">
        <v>712</v>
      </c>
      <c r="E313" s="32" t="s">
        <v>680</v>
      </c>
      <c r="F313" s="35">
        <v>2291000</v>
      </c>
      <c r="G313" s="31"/>
      <c r="H313" s="99">
        <v>41039</v>
      </c>
      <c r="I313" s="60"/>
      <c r="J313" s="87" t="s">
        <v>28</v>
      </c>
      <c r="K313" s="87" t="s">
        <v>19</v>
      </c>
    </row>
    <row r="314" spans="1:11" s="22" customFormat="1" ht="36.950000000000003" customHeight="1">
      <c r="A314" s="31" t="s">
        <v>274</v>
      </c>
      <c r="B314" s="40" t="s">
        <v>678</v>
      </c>
      <c r="C314" s="33" t="s">
        <v>712</v>
      </c>
      <c r="D314" s="34" t="s">
        <v>712</v>
      </c>
      <c r="E314" s="32" t="s">
        <v>681</v>
      </c>
      <c r="F314" s="35">
        <v>3182000</v>
      </c>
      <c r="G314" s="31"/>
      <c r="H314" s="99">
        <v>41039</v>
      </c>
      <c r="I314" s="60"/>
      <c r="J314" s="87" t="s">
        <v>28</v>
      </c>
      <c r="K314" s="87" t="s">
        <v>19</v>
      </c>
    </row>
    <row r="315" spans="1:11" s="22" customFormat="1" ht="36.950000000000003" customHeight="1">
      <c r="A315" s="31" t="s">
        <v>274</v>
      </c>
      <c r="B315" s="40" t="s">
        <v>678</v>
      </c>
      <c r="C315" s="33" t="s">
        <v>713</v>
      </c>
      <c r="D315" s="34" t="s">
        <v>713</v>
      </c>
      <c r="E315" s="32" t="s">
        <v>681</v>
      </c>
      <c r="F315" s="35">
        <v>2119000</v>
      </c>
      <c r="G315" s="31"/>
      <c r="H315" s="99">
        <v>41012</v>
      </c>
      <c r="I315" s="60"/>
      <c r="J315" s="87" t="s">
        <v>28</v>
      </c>
      <c r="K315" s="87" t="s">
        <v>19</v>
      </c>
    </row>
    <row r="316" spans="1:11" s="22" customFormat="1" ht="36.950000000000003" customHeight="1">
      <c r="A316" s="31" t="s">
        <v>274</v>
      </c>
      <c r="B316" s="40" t="s">
        <v>678</v>
      </c>
      <c r="C316" s="33" t="s">
        <v>714</v>
      </c>
      <c r="D316" s="34" t="s">
        <v>714</v>
      </c>
      <c r="E316" s="32" t="s">
        <v>681</v>
      </c>
      <c r="F316" s="35">
        <v>5259000</v>
      </c>
      <c r="G316" s="31"/>
      <c r="H316" s="99">
        <v>41012</v>
      </c>
      <c r="I316" s="60"/>
      <c r="J316" s="87" t="s">
        <v>28</v>
      </c>
      <c r="K316" s="87" t="s">
        <v>19</v>
      </c>
    </row>
    <row r="317" spans="1:11" s="22" customFormat="1" ht="36.950000000000003" customHeight="1">
      <c r="A317" s="31" t="s">
        <v>274</v>
      </c>
      <c r="B317" s="40" t="s">
        <v>678</v>
      </c>
      <c r="C317" s="33" t="s">
        <v>715</v>
      </c>
      <c r="D317" s="34" t="s">
        <v>715</v>
      </c>
      <c r="E317" s="32" t="s">
        <v>680</v>
      </c>
      <c r="F317" s="35">
        <v>785000</v>
      </c>
      <c r="G317" s="31"/>
      <c r="H317" s="99">
        <v>41355</v>
      </c>
      <c r="I317" s="60"/>
      <c r="J317" s="87" t="s">
        <v>28</v>
      </c>
      <c r="K317" s="87" t="s">
        <v>19</v>
      </c>
    </row>
    <row r="318" spans="1:11" s="22" customFormat="1" ht="36.950000000000003" customHeight="1">
      <c r="A318" s="31" t="s">
        <v>274</v>
      </c>
      <c r="B318" s="40" t="s">
        <v>678</v>
      </c>
      <c r="C318" s="33" t="s">
        <v>716</v>
      </c>
      <c r="D318" s="34" t="s">
        <v>716</v>
      </c>
      <c r="E318" s="32" t="s">
        <v>680</v>
      </c>
      <c r="F318" s="35">
        <v>15643000</v>
      </c>
      <c r="G318" s="31"/>
      <c r="H318" s="99">
        <v>41012</v>
      </c>
      <c r="I318" s="60"/>
      <c r="J318" s="87" t="s">
        <v>28</v>
      </c>
      <c r="K318" s="87" t="s">
        <v>19</v>
      </c>
    </row>
    <row r="319" spans="1:11" s="22" customFormat="1" ht="36.950000000000003" customHeight="1">
      <c r="A319" s="31" t="s">
        <v>274</v>
      </c>
      <c r="B319" s="40" t="s">
        <v>678</v>
      </c>
      <c r="C319" s="33" t="s">
        <v>716</v>
      </c>
      <c r="D319" s="34" t="s">
        <v>716</v>
      </c>
      <c r="E319" s="32" t="s">
        <v>681</v>
      </c>
      <c r="F319" s="35">
        <v>6930000</v>
      </c>
      <c r="G319" s="31"/>
      <c r="H319" s="99">
        <v>41012</v>
      </c>
      <c r="I319" s="60"/>
      <c r="J319" s="87" t="s">
        <v>28</v>
      </c>
      <c r="K319" s="87" t="s">
        <v>19</v>
      </c>
    </row>
    <row r="320" spans="1:11" s="22" customFormat="1" ht="36.950000000000003" customHeight="1">
      <c r="A320" s="31" t="s">
        <v>274</v>
      </c>
      <c r="B320" s="40" t="s">
        <v>678</v>
      </c>
      <c r="C320" s="33" t="s">
        <v>716</v>
      </c>
      <c r="D320" s="34" t="s">
        <v>716</v>
      </c>
      <c r="E320" s="32" t="s">
        <v>689</v>
      </c>
      <c r="F320" s="35">
        <v>7219000</v>
      </c>
      <c r="G320" s="31"/>
      <c r="H320" s="99">
        <v>41012</v>
      </c>
      <c r="I320" s="60"/>
      <c r="J320" s="87" t="s">
        <v>28</v>
      </c>
      <c r="K320" s="87" t="s">
        <v>19</v>
      </c>
    </row>
    <row r="321" spans="1:11" s="22" customFormat="1" ht="36.950000000000003" customHeight="1">
      <c r="A321" s="31" t="s">
        <v>274</v>
      </c>
      <c r="B321" s="40" t="s">
        <v>678</v>
      </c>
      <c r="C321" s="33" t="s">
        <v>717</v>
      </c>
      <c r="D321" s="34" t="s">
        <v>717</v>
      </c>
      <c r="E321" s="32" t="s">
        <v>680</v>
      </c>
      <c r="F321" s="35">
        <v>1317000</v>
      </c>
      <c r="G321" s="31"/>
      <c r="H321" s="99">
        <v>41012</v>
      </c>
      <c r="I321" s="60"/>
      <c r="J321" s="87" t="s">
        <v>28</v>
      </c>
      <c r="K321" s="87" t="s">
        <v>19</v>
      </c>
    </row>
    <row r="322" spans="1:11" s="22" customFormat="1" ht="36.950000000000003" customHeight="1">
      <c r="A322" s="31" t="s">
        <v>274</v>
      </c>
      <c r="B322" s="40" t="s">
        <v>678</v>
      </c>
      <c r="C322" s="33" t="s">
        <v>718</v>
      </c>
      <c r="D322" s="34" t="s">
        <v>718</v>
      </c>
      <c r="E322" s="32" t="s">
        <v>680</v>
      </c>
      <c r="F322" s="35">
        <v>3096000</v>
      </c>
      <c r="G322" s="31"/>
      <c r="H322" s="99">
        <v>41012</v>
      </c>
      <c r="I322" s="60"/>
      <c r="J322" s="87" t="s">
        <v>28</v>
      </c>
      <c r="K322" s="87" t="s">
        <v>19</v>
      </c>
    </row>
    <row r="323" spans="1:11" s="22" customFormat="1" ht="36.950000000000003" customHeight="1">
      <c r="A323" s="31" t="s">
        <v>274</v>
      </c>
      <c r="B323" s="40" t="s">
        <v>678</v>
      </c>
      <c r="C323" s="33" t="s">
        <v>719</v>
      </c>
      <c r="D323" s="34" t="s">
        <v>719</v>
      </c>
      <c r="E323" s="32" t="s">
        <v>680</v>
      </c>
      <c r="F323" s="35">
        <v>2255000</v>
      </c>
      <c r="G323" s="31"/>
      <c r="H323" s="99">
        <v>41012</v>
      </c>
      <c r="I323" s="60"/>
      <c r="J323" s="87" t="s">
        <v>28</v>
      </c>
      <c r="K323" s="87" t="s">
        <v>19</v>
      </c>
    </row>
    <row r="324" spans="1:11" s="22" customFormat="1" ht="36.950000000000003" customHeight="1">
      <c r="A324" s="31" t="s">
        <v>274</v>
      </c>
      <c r="B324" s="40" t="s">
        <v>678</v>
      </c>
      <c r="C324" s="33" t="s">
        <v>720</v>
      </c>
      <c r="D324" s="34" t="s">
        <v>721</v>
      </c>
      <c r="E324" s="32" t="s">
        <v>680</v>
      </c>
      <c r="F324" s="35">
        <v>617000</v>
      </c>
      <c r="G324" s="31"/>
      <c r="H324" s="99">
        <v>41012</v>
      </c>
      <c r="I324" s="60"/>
      <c r="J324" s="87" t="s">
        <v>28</v>
      </c>
      <c r="K324" s="87" t="s">
        <v>19</v>
      </c>
    </row>
    <row r="325" spans="1:11" s="22" customFormat="1" ht="36.950000000000003" customHeight="1">
      <c r="A325" s="31" t="s">
        <v>274</v>
      </c>
      <c r="B325" s="40" t="s">
        <v>678</v>
      </c>
      <c r="C325" s="33" t="s">
        <v>720</v>
      </c>
      <c r="D325" s="34" t="s">
        <v>721</v>
      </c>
      <c r="E325" s="32" t="s">
        <v>681</v>
      </c>
      <c r="F325" s="35">
        <v>5212000</v>
      </c>
      <c r="G325" s="31"/>
      <c r="H325" s="99">
        <v>41012</v>
      </c>
      <c r="I325" s="60"/>
      <c r="J325" s="87" t="s">
        <v>28</v>
      </c>
      <c r="K325" s="87" t="s">
        <v>19</v>
      </c>
    </row>
    <row r="326" spans="1:11" s="22" customFormat="1" ht="36.950000000000003" customHeight="1">
      <c r="A326" s="31" t="s">
        <v>274</v>
      </c>
      <c r="B326" s="40" t="s">
        <v>678</v>
      </c>
      <c r="C326" s="33" t="s">
        <v>722</v>
      </c>
      <c r="D326" s="34" t="s">
        <v>723</v>
      </c>
      <c r="E326" s="32" t="s">
        <v>680</v>
      </c>
      <c r="F326" s="35">
        <v>8832000</v>
      </c>
      <c r="G326" s="31"/>
      <c r="H326" s="99">
        <v>41012</v>
      </c>
      <c r="I326" s="60"/>
      <c r="J326" s="87" t="s">
        <v>28</v>
      </c>
      <c r="K326" s="87" t="s">
        <v>19</v>
      </c>
    </row>
    <row r="327" spans="1:11" s="22" customFormat="1" ht="36.950000000000003" customHeight="1">
      <c r="A327" s="31" t="s">
        <v>274</v>
      </c>
      <c r="B327" s="40" t="s">
        <v>678</v>
      </c>
      <c r="C327" s="33" t="s">
        <v>724</v>
      </c>
      <c r="D327" s="34" t="s">
        <v>725</v>
      </c>
      <c r="E327" s="32" t="s">
        <v>680</v>
      </c>
      <c r="F327" s="35">
        <v>1779000</v>
      </c>
      <c r="G327" s="31"/>
      <c r="H327" s="99">
        <v>41012</v>
      </c>
      <c r="I327" s="60"/>
      <c r="J327" s="87" t="s">
        <v>28</v>
      </c>
      <c r="K327" s="87" t="s">
        <v>19</v>
      </c>
    </row>
    <row r="328" spans="1:11" s="22" customFormat="1" ht="36.950000000000003" customHeight="1">
      <c r="A328" s="31" t="s">
        <v>274</v>
      </c>
      <c r="B328" s="40" t="s">
        <v>678</v>
      </c>
      <c r="C328" s="33" t="s">
        <v>724</v>
      </c>
      <c r="D328" s="34" t="s">
        <v>725</v>
      </c>
      <c r="E328" s="32" t="s">
        <v>681</v>
      </c>
      <c r="F328" s="35">
        <v>7108000</v>
      </c>
      <c r="G328" s="31"/>
      <c r="H328" s="99">
        <v>41012</v>
      </c>
      <c r="I328" s="60"/>
      <c r="J328" s="87" t="s">
        <v>28</v>
      </c>
      <c r="K328" s="87" t="s">
        <v>19</v>
      </c>
    </row>
    <row r="329" spans="1:11" s="22" customFormat="1" ht="36.950000000000003" customHeight="1">
      <c r="A329" s="31" t="s">
        <v>274</v>
      </c>
      <c r="B329" s="40" t="s">
        <v>678</v>
      </c>
      <c r="C329" s="33" t="s">
        <v>726</v>
      </c>
      <c r="D329" s="34" t="s">
        <v>684</v>
      </c>
      <c r="E329" s="32" t="s">
        <v>727</v>
      </c>
      <c r="F329" s="35">
        <v>2900000</v>
      </c>
      <c r="G329" s="31"/>
      <c r="H329" s="99">
        <v>41121</v>
      </c>
      <c r="I329" s="60"/>
      <c r="J329" s="87" t="s">
        <v>28</v>
      </c>
      <c r="K329" s="87" t="s">
        <v>19</v>
      </c>
    </row>
    <row r="330" spans="1:11" s="22" customFormat="1" ht="36.950000000000003" customHeight="1">
      <c r="A330" s="31" t="s">
        <v>274</v>
      </c>
      <c r="B330" s="40" t="s">
        <v>678</v>
      </c>
      <c r="C330" s="33" t="s">
        <v>728</v>
      </c>
      <c r="D330" s="34" t="s">
        <v>728</v>
      </c>
      <c r="E330" s="32" t="s">
        <v>680</v>
      </c>
      <c r="F330" s="35">
        <v>75932000</v>
      </c>
      <c r="G330" s="31"/>
      <c r="H330" s="99">
        <v>41012</v>
      </c>
      <c r="I330" s="60"/>
      <c r="J330" s="87" t="s">
        <v>143</v>
      </c>
      <c r="K330" s="87" t="s">
        <v>19</v>
      </c>
    </row>
    <row r="331" spans="1:11" s="22" customFormat="1" ht="36.950000000000003" customHeight="1">
      <c r="A331" s="31" t="s">
        <v>274</v>
      </c>
      <c r="B331" s="40" t="s">
        <v>678</v>
      </c>
      <c r="C331" s="33" t="s">
        <v>728</v>
      </c>
      <c r="D331" s="34" t="s">
        <v>728</v>
      </c>
      <c r="E331" s="32" t="s">
        <v>689</v>
      </c>
      <c r="F331" s="35">
        <v>10545000</v>
      </c>
      <c r="G331" s="31"/>
      <c r="H331" s="99">
        <v>41012</v>
      </c>
      <c r="I331" s="60"/>
      <c r="J331" s="87" t="s">
        <v>143</v>
      </c>
      <c r="K331" s="87" t="s">
        <v>19</v>
      </c>
    </row>
    <row r="332" spans="1:11" s="22" customFormat="1" ht="36.950000000000003" customHeight="1">
      <c r="A332" s="31" t="s">
        <v>274</v>
      </c>
      <c r="B332" s="40" t="s">
        <v>678</v>
      </c>
      <c r="C332" s="33" t="s">
        <v>728</v>
      </c>
      <c r="D332" s="34" t="s">
        <v>728</v>
      </c>
      <c r="E332" s="32" t="s">
        <v>729</v>
      </c>
      <c r="F332" s="35">
        <v>124650</v>
      </c>
      <c r="G332" s="31"/>
      <c r="H332" s="99">
        <v>41131</v>
      </c>
      <c r="I332" s="60"/>
      <c r="J332" s="87" t="s">
        <v>143</v>
      </c>
      <c r="K332" s="87" t="s">
        <v>19</v>
      </c>
    </row>
    <row r="333" spans="1:11" s="22" customFormat="1" ht="36.950000000000003" customHeight="1">
      <c r="A333" s="31" t="s">
        <v>274</v>
      </c>
      <c r="B333" s="40" t="s">
        <v>678</v>
      </c>
      <c r="C333" s="33" t="s">
        <v>730</v>
      </c>
      <c r="D333" s="34" t="s">
        <v>730</v>
      </c>
      <c r="E333" s="32" t="s">
        <v>680</v>
      </c>
      <c r="F333" s="35">
        <v>6095000</v>
      </c>
      <c r="G333" s="31"/>
      <c r="H333" s="99">
        <v>41012</v>
      </c>
      <c r="I333" s="60"/>
      <c r="J333" s="87" t="s">
        <v>143</v>
      </c>
      <c r="K333" s="87" t="s">
        <v>19</v>
      </c>
    </row>
    <row r="334" spans="1:11" s="22" customFormat="1" ht="36.950000000000003" customHeight="1">
      <c r="A334" s="31" t="s">
        <v>274</v>
      </c>
      <c r="B334" s="40" t="s">
        <v>678</v>
      </c>
      <c r="C334" s="33" t="s">
        <v>731</v>
      </c>
      <c r="D334" s="34" t="s">
        <v>731</v>
      </c>
      <c r="E334" s="32" t="s">
        <v>680</v>
      </c>
      <c r="F334" s="35">
        <v>22340000</v>
      </c>
      <c r="G334" s="31"/>
      <c r="H334" s="99">
        <v>41012</v>
      </c>
      <c r="I334" s="60"/>
      <c r="J334" s="87" t="s">
        <v>143</v>
      </c>
      <c r="K334" s="87" t="s">
        <v>19</v>
      </c>
    </row>
    <row r="335" spans="1:11" s="22" customFormat="1" ht="36.950000000000003" customHeight="1">
      <c r="A335" s="31" t="s">
        <v>274</v>
      </c>
      <c r="B335" s="40" t="s">
        <v>678</v>
      </c>
      <c r="C335" s="33" t="s">
        <v>731</v>
      </c>
      <c r="D335" s="34" t="s">
        <v>731</v>
      </c>
      <c r="E335" s="32" t="s">
        <v>681</v>
      </c>
      <c r="F335" s="35">
        <v>10860000</v>
      </c>
      <c r="G335" s="31"/>
      <c r="H335" s="99">
        <v>41012</v>
      </c>
      <c r="I335" s="60"/>
      <c r="J335" s="87" t="s">
        <v>143</v>
      </c>
      <c r="K335" s="87" t="s">
        <v>19</v>
      </c>
    </row>
    <row r="336" spans="1:11" s="22" customFormat="1" ht="36.950000000000003" customHeight="1">
      <c r="A336" s="31" t="s">
        <v>274</v>
      </c>
      <c r="B336" s="40" t="s">
        <v>678</v>
      </c>
      <c r="C336" s="33" t="s">
        <v>731</v>
      </c>
      <c r="D336" s="34" t="s">
        <v>731</v>
      </c>
      <c r="E336" s="32" t="s">
        <v>689</v>
      </c>
      <c r="F336" s="35">
        <v>15123000</v>
      </c>
      <c r="G336" s="31"/>
      <c r="H336" s="99">
        <v>41012</v>
      </c>
      <c r="I336" s="60"/>
      <c r="J336" s="87" t="s">
        <v>143</v>
      </c>
      <c r="K336" s="87" t="s">
        <v>19</v>
      </c>
    </row>
    <row r="337" spans="1:11" s="22" customFormat="1" ht="36.950000000000003" customHeight="1">
      <c r="A337" s="31" t="s">
        <v>274</v>
      </c>
      <c r="B337" s="40" t="s">
        <v>678</v>
      </c>
      <c r="C337" s="33" t="s">
        <v>731</v>
      </c>
      <c r="D337" s="34" t="s">
        <v>731</v>
      </c>
      <c r="E337" s="32" t="s">
        <v>691</v>
      </c>
      <c r="F337" s="35">
        <v>1384559</v>
      </c>
      <c r="G337" s="31"/>
      <c r="H337" s="99">
        <v>41364</v>
      </c>
      <c r="I337" s="60"/>
      <c r="J337" s="87" t="s">
        <v>143</v>
      </c>
      <c r="K337" s="87" t="s">
        <v>19</v>
      </c>
    </row>
    <row r="338" spans="1:11" s="22" customFormat="1" ht="36.950000000000003" customHeight="1">
      <c r="A338" s="31" t="s">
        <v>274</v>
      </c>
      <c r="B338" s="40" t="s">
        <v>678</v>
      </c>
      <c r="C338" s="33" t="s">
        <v>732</v>
      </c>
      <c r="D338" s="34" t="s">
        <v>732</v>
      </c>
      <c r="E338" s="32" t="s">
        <v>680</v>
      </c>
      <c r="F338" s="35">
        <v>13546000</v>
      </c>
      <c r="G338" s="31"/>
      <c r="H338" s="99">
        <v>41012</v>
      </c>
      <c r="I338" s="60"/>
      <c r="J338" s="87" t="s">
        <v>143</v>
      </c>
      <c r="K338" s="87" t="s">
        <v>19</v>
      </c>
    </row>
    <row r="339" spans="1:11" s="22" customFormat="1" ht="36.950000000000003" customHeight="1">
      <c r="A339" s="31" t="s">
        <v>274</v>
      </c>
      <c r="B339" s="40" t="s">
        <v>678</v>
      </c>
      <c r="C339" s="33" t="s">
        <v>732</v>
      </c>
      <c r="D339" s="34" t="s">
        <v>732</v>
      </c>
      <c r="E339" s="32" t="s">
        <v>681</v>
      </c>
      <c r="F339" s="35">
        <v>17905000</v>
      </c>
      <c r="G339" s="31"/>
      <c r="H339" s="99">
        <v>41012</v>
      </c>
      <c r="I339" s="60"/>
      <c r="J339" s="87" t="s">
        <v>143</v>
      </c>
      <c r="K339" s="87" t="s">
        <v>19</v>
      </c>
    </row>
    <row r="340" spans="1:11" s="22" customFormat="1" ht="36.950000000000003" customHeight="1">
      <c r="A340" s="31" t="s">
        <v>274</v>
      </c>
      <c r="B340" s="40" t="s">
        <v>678</v>
      </c>
      <c r="C340" s="33" t="s">
        <v>732</v>
      </c>
      <c r="D340" s="34" t="s">
        <v>732</v>
      </c>
      <c r="E340" s="32" t="s">
        <v>689</v>
      </c>
      <c r="F340" s="35">
        <v>12339000</v>
      </c>
      <c r="G340" s="31"/>
      <c r="H340" s="99">
        <v>41012</v>
      </c>
      <c r="I340" s="60"/>
      <c r="J340" s="87" t="s">
        <v>143</v>
      </c>
      <c r="K340" s="87" t="s">
        <v>19</v>
      </c>
    </row>
    <row r="341" spans="1:11" s="22" customFormat="1" ht="36.950000000000003" customHeight="1">
      <c r="A341" s="31" t="s">
        <v>274</v>
      </c>
      <c r="B341" s="40" t="s">
        <v>678</v>
      </c>
      <c r="C341" s="33" t="s">
        <v>733</v>
      </c>
      <c r="D341" s="34" t="s">
        <v>733</v>
      </c>
      <c r="E341" s="32" t="s">
        <v>680</v>
      </c>
      <c r="F341" s="35">
        <v>2716950000</v>
      </c>
      <c r="G341" s="31"/>
      <c r="H341" s="99">
        <v>41012</v>
      </c>
      <c r="I341" s="60"/>
      <c r="J341" s="87" t="s">
        <v>143</v>
      </c>
      <c r="K341" s="87" t="s">
        <v>19</v>
      </c>
    </row>
    <row r="342" spans="1:11" s="22" customFormat="1" ht="36.950000000000003" customHeight="1">
      <c r="A342" s="31" t="s">
        <v>274</v>
      </c>
      <c r="B342" s="40" t="s">
        <v>678</v>
      </c>
      <c r="C342" s="33" t="s">
        <v>733</v>
      </c>
      <c r="D342" s="34" t="s">
        <v>733</v>
      </c>
      <c r="E342" s="32" t="s">
        <v>681</v>
      </c>
      <c r="F342" s="35">
        <v>33363000</v>
      </c>
      <c r="G342" s="31"/>
      <c r="H342" s="99">
        <v>41012</v>
      </c>
      <c r="I342" s="60"/>
      <c r="J342" s="87" t="s">
        <v>143</v>
      </c>
      <c r="K342" s="87" t="s">
        <v>19</v>
      </c>
    </row>
    <row r="343" spans="1:11" s="22" customFormat="1" ht="36.950000000000003" customHeight="1">
      <c r="A343" s="31" t="s">
        <v>274</v>
      </c>
      <c r="B343" s="40" t="s">
        <v>678</v>
      </c>
      <c r="C343" s="33" t="s">
        <v>734</v>
      </c>
      <c r="D343" s="34" t="s">
        <v>734</v>
      </c>
      <c r="E343" s="32" t="s">
        <v>680</v>
      </c>
      <c r="F343" s="35">
        <v>8377000</v>
      </c>
      <c r="G343" s="31"/>
      <c r="H343" s="99">
        <v>41012</v>
      </c>
      <c r="I343" s="60"/>
      <c r="J343" s="87" t="s">
        <v>143</v>
      </c>
      <c r="K343" s="87" t="s">
        <v>19</v>
      </c>
    </row>
    <row r="344" spans="1:11" s="22" customFormat="1" ht="36.950000000000003" customHeight="1">
      <c r="A344" s="31" t="s">
        <v>274</v>
      </c>
      <c r="B344" s="40" t="s">
        <v>678</v>
      </c>
      <c r="C344" s="33" t="s">
        <v>735</v>
      </c>
      <c r="D344" s="34" t="s">
        <v>735</v>
      </c>
      <c r="E344" s="32" t="s">
        <v>680</v>
      </c>
      <c r="F344" s="35">
        <v>22686000</v>
      </c>
      <c r="G344" s="31"/>
      <c r="H344" s="99">
        <v>41012</v>
      </c>
      <c r="I344" s="60"/>
      <c r="J344" s="87" t="s">
        <v>143</v>
      </c>
      <c r="K344" s="87" t="s">
        <v>19</v>
      </c>
    </row>
    <row r="345" spans="1:11" s="22" customFormat="1" ht="36.950000000000003" customHeight="1">
      <c r="A345" s="31" t="s">
        <v>274</v>
      </c>
      <c r="B345" s="40" t="s">
        <v>678</v>
      </c>
      <c r="C345" s="33" t="s">
        <v>735</v>
      </c>
      <c r="D345" s="34" t="s">
        <v>735</v>
      </c>
      <c r="E345" s="32" t="s">
        <v>681</v>
      </c>
      <c r="F345" s="35">
        <v>24422000</v>
      </c>
      <c r="G345" s="31"/>
      <c r="H345" s="99">
        <v>41012</v>
      </c>
      <c r="I345" s="60"/>
      <c r="J345" s="87" t="s">
        <v>143</v>
      </c>
      <c r="K345" s="87" t="s">
        <v>19</v>
      </c>
    </row>
    <row r="346" spans="1:11" s="22" customFormat="1" ht="36.950000000000003" customHeight="1">
      <c r="A346" s="31" t="s">
        <v>274</v>
      </c>
      <c r="B346" s="40" t="s">
        <v>678</v>
      </c>
      <c r="C346" s="33" t="s">
        <v>735</v>
      </c>
      <c r="D346" s="34" t="s">
        <v>735</v>
      </c>
      <c r="E346" s="32" t="s">
        <v>689</v>
      </c>
      <c r="F346" s="35">
        <v>30029000</v>
      </c>
      <c r="G346" s="31"/>
      <c r="H346" s="99">
        <v>41012</v>
      </c>
      <c r="I346" s="60"/>
      <c r="J346" s="87" t="s">
        <v>143</v>
      </c>
      <c r="K346" s="87" t="s">
        <v>19</v>
      </c>
    </row>
    <row r="347" spans="1:11" s="22" customFormat="1" ht="36.950000000000003" customHeight="1">
      <c r="A347" s="31" t="s">
        <v>274</v>
      </c>
      <c r="B347" s="40" t="s">
        <v>678</v>
      </c>
      <c r="C347" s="33" t="s">
        <v>736</v>
      </c>
      <c r="D347" s="34" t="s">
        <v>736</v>
      </c>
      <c r="E347" s="32" t="s">
        <v>680</v>
      </c>
      <c r="F347" s="35">
        <v>31706000</v>
      </c>
      <c r="G347" s="31"/>
      <c r="H347" s="99">
        <v>41012</v>
      </c>
      <c r="I347" s="60"/>
      <c r="J347" s="87" t="s">
        <v>143</v>
      </c>
      <c r="K347" s="87" t="s">
        <v>19</v>
      </c>
    </row>
    <row r="348" spans="1:11" s="22" customFormat="1" ht="36.950000000000003" customHeight="1">
      <c r="A348" s="31" t="s">
        <v>274</v>
      </c>
      <c r="B348" s="40" t="s">
        <v>678</v>
      </c>
      <c r="C348" s="33" t="s">
        <v>736</v>
      </c>
      <c r="D348" s="34" t="s">
        <v>736</v>
      </c>
      <c r="E348" s="32" t="s">
        <v>681</v>
      </c>
      <c r="F348" s="35">
        <v>42380000</v>
      </c>
      <c r="G348" s="31"/>
      <c r="H348" s="99">
        <v>41012</v>
      </c>
      <c r="I348" s="60"/>
      <c r="J348" s="87" t="s">
        <v>143</v>
      </c>
      <c r="K348" s="87" t="s">
        <v>19</v>
      </c>
    </row>
    <row r="349" spans="1:11" s="22" customFormat="1" ht="36.950000000000003" customHeight="1">
      <c r="A349" s="31" t="s">
        <v>274</v>
      </c>
      <c r="B349" s="40" t="s">
        <v>678</v>
      </c>
      <c r="C349" s="33" t="s">
        <v>737</v>
      </c>
      <c r="D349" s="34" t="s">
        <v>737</v>
      </c>
      <c r="E349" s="32" t="s">
        <v>680</v>
      </c>
      <c r="F349" s="35">
        <v>40210000</v>
      </c>
      <c r="G349" s="31"/>
      <c r="H349" s="99">
        <v>41012</v>
      </c>
      <c r="I349" s="60"/>
      <c r="J349" s="87" t="s">
        <v>143</v>
      </c>
      <c r="K349" s="87" t="s">
        <v>19</v>
      </c>
    </row>
    <row r="350" spans="1:11" s="22" customFormat="1" ht="36.950000000000003" customHeight="1">
      <c r="A350" s="31" t="s">
        <v>274</v>
      </c>
      <c r="B350" s="40" t="s">
        <v>678</v>
      </c>
      <c r="C350" s="33" t="s">
        <v>737</v>
      </c>
      <c r="D350" s="34" t="s">
        <v>737</v>
      </c>
      <c r="E350" s="32" t="s">
        <v>681</v>
      </c>
      <c r="F350" s="35">
        <v>1128000</v>
      </c>
      <c r="G350" s="31"/>
      <c r="H350" s="99">
        <v>41012</v>
      </c>
      <c r="I350" s="60"/>
      <c r="J350" s="87" t="s">
        <v>143</v>
      </c>
      <c r="K350" s="87" t="s">
        <v>19</v>
      </c>
    </row>
    <row r="351" spans="1:11" s="22" customFormat="1" ht="36.950000000000003" customHeight="1">
      <c r="A351" s="31" t="s">
        <v>274</v>
      </c>
      <c r="B351" s="40" t="s">
        <v>678</v>
      </c>
      <c r="C351" s="33" t="s">
        <v>737</v>
      </c>
      <c r="D351" s="34" t="s">
        <v>737</v>
      </c>
      <c r="E351" s="32" t="s">
        <v>689</v>
      </c>
      <c r="F351" s="35">
        <v>3433000</v>
      </c>
      <c r="G351" s="31"/>
      <c r="H351" s="99">
        <v>41012</v>
      </c>
      <c r="I351" s="60"/>
      <c r="J351" s="87" t="s">
        <v>143</v>
      </c>
      <c r="K351" s="87" t="s">
        <v>19</v>
      </c>
    </row>
    <row r="352" spans="1:11" s="22" customFormat="1" ht="36.950000000000003" customHeight="1">
      <c r="A352" s="31" t="s">
        <v>274</v>
      </c>
      <c r="B352" s="40" t="s">
        <v>678</v>
      </c>
      <c r="C352" s="33" t="s">
        <v>738</v>
      </c>
      <c r="D352" s="34" t="s">
        <v>738</v>
      </c>
      <c r="E352" s="32" t="s">
        <v>680</v>
      </c>
      <c r="F352" s="35">
        <v>36898000</v>
      </c>
      <c r="G352" s="31"/>
      <c r="H352" s="99">
        <v>41012</v>
      </c>
      <c r="I352" s="60"/>
      <c r="J352" s="87" t="s">
        <v>143</v>
      </c>
      <c r="K352" s="87" t="s">
        <v>19</v>
      </c>
    </row>
    <row r="353" spans="1:11" s="22" customFormat="1" ht="36.950000000000003" customHeight="1">
      <c r="A353" s="31" t="s">
        <v>274</v>
      </c>
      <c r="B353" s="40" t="s">
        <v>678</v>
      </c>
      <c r="C353" s="33" t="s">
        <v>738</v>
      </c>
      <c r="D353" s="34" t="s">
        <v>738</v>
      </c>
      <c r="E353" s="32" t="s">
        <v>681</v>
      </c>
      <c r="F353" s="35">
        <v>2350000</v>
      </c>
      <c r="G353" s="31"/>
      <c r="H353" s="99">
        <v>41012</v>
      </c>
      <c r="I353" s="60"/>
      <c r="J353" s="87" t="s">
        <v>143</v>
      </c>
      <c r="K353" s="87" t="s">
        <v>19</v>
      </c>
    </row>
    <row r="354" spans="1:11" s="22" customFormat="1" ht="36.950000000000003" customHeight="1">
      <c r="A354" s="31" t="s">
        <v>274</v>
      </c>
      <c r="B354" s="40" t="s">
        <v>678</v>
      </c>
      <c r="C354" s="33" t="s">
        <v>738</v>
      </c>
      <c r="D354" s="34" t="s">
        <v>738</v>
      </c>
      <c r="E354" s="32" t="s">
        <v>689</v>
      </c>
      <c r="F354" s="35">
        <v>18294000</v>
      </c>
      <c r="G354" s="31"/>
      <c r="H354" s="99">
        <v>41012</v>
      </c>
      <c r="I354" s="60"/>
      <c r="J354" s="87" t="s">
        <v>143</v>
      </c>
      <c r="K354" s="87" t="s">
        <v>19</v>
      </c>
    </row>
    <row r="355" spans="1:11" s="22" customFormat="1" ht="36.950000000000003" customHeight="1">
      <c r="A355" s="31" t="s">
        <v>274</v>
      </c>
      <c r="B355" s="40" t="s">
        <v>678</v>
      </c>
      <c r="C355" s="33" t="s">
        <v>739</v>
      </c>
      <c r="D355" s="34" t="s">
        <v>738</v>
      </c>
      <c r="E355" s="32" t="s">
        <v>691</v>
      </c>
      <c r="F355" s="35">
        <v>1463506</v>
      </c>
      <c r="G355" s="31"/>
      <c r="H355" s="99">
        <v>41364</v>
      </c>
      <c r="I355" s="60"/>
      <c r="J355" s="87" t="s">
        <v>143</v>
      </c>
      <c r="K355" s="87" t="s">
        <v>19</v>
      </c>
    </row>
    <row r="356" spans="1:11" s="22" customFormat="1" ht="36.950000000000003" customHeight="1">
      <c r="A356" s="31" t="s">
        <v>274</v>
      </c>
      <c r="B356" s="40" t="s">
        <v>678</v>
      </c>
      <c r="C356" s="33" t="s">
        <v>740</v>
      </c>
      <c r="D356" s="34" t="s">
        <v>740</v>
      </c>
      <c r="E356" s="32" t="s">
        <v>680</v>
      </c>
      <c r="F356" s="35">
        <v>44105000</v>
      </c>
      <c r="G356" s="31"/>
      <c r="H356" s="99">
        <v>41012</v>
      </c>
      <c r="I356" s="60"/>
      <c r="J356" s="87" t="s">
        <v>143</v>
      </c>
      <c r="K356" s="87" t="s">
        <v>19</v>
      </c>
    </row>
    <row r="357" spans="1:11" s="22" customFormat="1" ht="36.950000000000003" customHeight="1">
      <c r="A357" s="31" t="s">
        <v>274</v>
      </c>
      <c r="B357" s="40" t="s">
        <v>678</v>
      </c>
      <c r="C357" s="33" t="s">
        <v>741</v>
      </c>
      <c r="D357" s="34" t="s">
        <v>741</v>
      </c>
      <c r="E357" s="32" t="s">
        <v>680</v>
      </c>
      <c r="F357" s="35">
        <v>71043000</v>
      </c>
      <c r="G357" s="31"/>
      <c r="H357" s="99">
        <v>41012</v>
      </c>
      <c r="I357" s="60"/>
      <c r="J357" s="87" t="s">
        <v>143</v>
      </c>
      <c r="K357" s="87" t="s">
        <v>19</v>
      </c>
    </row>
    <row r="358" spans="1:11" s="22" customFormat="1" ht="36.950000000000003" customHeight="1">
      <c r="A358" s="31" t="s">
        <v>274</v>
      </c>
      <c r="B358" s="40" t="s">
        <v>678</v>
      </c>
      <c r="C358" s="33" t="s">
        <v>741</v>
      </c>
      <c r="D358" s="34" t="s">
        <v>741</v>
      </c>
      <c r="E358" s="32" t="s">
        <v>681</v>
      </c>
      <c r="F358" s="35">
        <v>11283000</v>
      </c>
      <c r="G358" s="31"/>
      <c r="H358" s="99">
        <v>41012</v>
      </c>
      <c r="I358" s="60"/>
      <c r="J358" s="87" t="s">
        <v>143</v>
      </c>
      <c r="K358" s="87" t="s">
        <v>19</v>
      </c>
    </row>
    <row r="359" spans="1:11" s="22" customFormat="1" ht="36.950000000000003" customHeight="1">
      <c r="A359" s="31" t="s">
        <v>274</v>
      </c>
      <c r="B359" s="40" t="s">
        <v>678</v>
      </c>
      <c r="C359" s="33" t="s">
        <v>741</v>
      </c>
      <c r="D359" s="34" t="s">
        <v>741</v>
      </c>
      <c r="E359" s="32" t="s">
        <v>689</v>
      </c>
      <c r="F359" s="35">
        <v>16906000</v>
      </c>
      <c r="G359" s="31"/>
      <c r="H359" s="99">
        <v>41012</v>
      </c>
      <c r="I359" s="60"/>
      <c r="J359" s="87" t="s">
        <v>143</v>
      </c>
      <c r="K359" s="87" t="s">
        <v>19</v>
      </c>
    </row>
    <row r="360" spans="1:11" s="22" customFormat="1" ht="36.950000000000003" customHeight="1">
      <c r="A360" s="31" t="s">
        <v>274</v>
      </c>
      <c r="B360" s="40" t="s">
        <v>678</v>
      </c>
      <c r="C360" s="33" t="s">
        <v>742</v>
      </c>
      <c r="D360" s="34" t="s">
        <v>741</v>
      </c>
      <c r="E360" s="32" t="s">
        <v>691</v>
      </c>
      <c r="F360" s="35">
        <v>3155570</v>
      </c>
      <c r="G360" s="31"/>
      <c r="H360" s="99">
        <v>41364</v>
      </c>
      <c r="I360" s="60"/>
      <c r="J360" s="87" t="s">
        <v>143</v>
      </c>
      <c r="K360" s="87" t="s">
        <v>19</v>
      </c>
    </row>
    <row r="361" spans="1:11" s="22" customFormat="1" ht="36.950000000000003" customHeight="1">
      <c r="A361" s="31" t="s">
        <v>274</v>
      </c>
      <c r="B361" s="40" t="s">
        <v>678</v>
      </c>
      <c r="C361" s="33" t="s">
        <v>743</v>
      </c>
      <c r="D361" s="34" t="s">
        <v>743</v>
      </c>
      <c r="E361" s="32" t="s">
        <v>680</v>
      </c>
      <c r="F361" s="35">
        <v>46844000</v>
      </c>
      <c r="G361" s="31"/>
      <c r="H361" s="99">
        <v>41012</v>
      </c>
      <c r="I361" s="60"/>
      <c r="J361" s="87" t="s">
        <v>143</v>
      </c>
      <c r="K361" s="87" t="s">
        <v>19</v>
      </c>
    </row>
    <row r="362" spans="1:11" s="22" customFormat="1" ht="36.950000000000003" customHeight="1">
      <c r="A362" s="31" t="s">
        <v>274</v>
      </c>
      <c r="B362" s="40" t="s">
        <v>678</v>
      </c>
      <c r="C362" s="33" t="s">
        <v>743</v>
      </c>
      <c r="D362" s="34" t="s">
        <v>743</v>
      </c>
      <c r="E362" s="32" t="s">
        <v>681</v>
      </c>
      <c r="F362" s="35">
        <v>18350000</v>
      </c>
      <c r="G362" s="31"/>
      <c r="H362" s="99">
        <v>41012</v>
      </c>
      <c r="I362" s="60"/>
      <c r="J362" s="87" t="s">
        <v>143</v>
      </c>
      <c r="K362" s="87" t="s">
        <v>19</v>
      </c>
    </row>
    <row r="363" spans="1:11" s="22" customFormat="1" ht="36.950000000000003" customHeight="1">
      <c r="A363" s="31" t="s">
        <v>274</v>
      </c>
      <c r="B363" s="40" t="s">
        <v>678</v>
      </c>
      <c r="C363" s="33" t="s">
        <v>744</v>
      </c>
      <c r="D363" s="34" t="s">
        <v>744</v>
      </c>
      <c r="E363" s="32" t="s">
        <v>680</v>
      </c>
      <c r="F363" s="35">
        <v>26114000</v>
      </c>
      <c r="G363" s="31"/>
      <c r="H363" s="99">
        <v>41012</v>
      </c>
      <c r="I363" s="60"/>
      <c r="J363" s="87" t="s">
        <v>143</v>
      </c>
      <c r="K363" s="87" t="s">
        <v>19</v>
      </c>
    </row>
    <row r="364" spans="1:11" s="22" customFormat="1" ht="36.950000000000003" customHeight="1">
      <c r="A364" s="31" t="s">
        <v>274</v>
      </c>
      <c r="B364" s="40" t="s">
        <v>678</v>
      </c>
      <c r="C364" s="33" t="s">
        <v>744</v>
      </c>
      <c r="D364" s="34" t="s">
        <v>744</v>
      </c>
      <c r="E364" s="32" t="s">
        <v>681</v>
      </c>
      <c r="F364" s="35">
        <v>5544000</v>
      </c>
      <c r="G364" s="31"/>
      <c r="H364" s="99">
        <v>41012</v>
      </c>
      <c r="I364" s="60"/>
      <c r="J364" s="87" t="s">
        <v>143</v>
      </c>
      <c r="K364" s="87" t="s">
        <v>19</v>
      </c>
    </row>
    <row r="365" spans="1:11" s="22" customFormat="1" ht="36.950000000000003" customHeight="1">
      <c r="A365" s="31" t="s">
        <v>274</v>
      </c>
      <c r="B365" s="40" t="s">
        <v>678</v>
      </c>
      <c r="C365" s="33" t="s">
        <v>744</v>
      </c>
      <c r="D365" s="34" t="s">
        <v>744</v>
      </c>
      <c r="E365" s="32" t="s">
        <v>689</v>
      </c>
      <c r="F365" s="35">
        <v>13350000</v>
      </c>
      <c r="G365" s="31"/>
      <c r="H365" s="99">
        <v>41012</v>
      </c>
      <c r="I365" s="60"/>
      <c r="J365" s="87" t="s">
        <v>143</v>
      </c>
      <c r="K365" s="87" t="s">
        <v>19</v>
      </c>
    </row>
    <row r="366" spans="1:11" s="22" customFormat="1" ht="36.950000000000003" customHeight="1">
      <c r="A366" s="31" t="s">
        <v>274</v>
      </c>
      <c r="B366" s="40" t="s">
        <v>678</v>
      </c>
      <c r="C366" s="33" t="s">
        <v>745</v>
      </c>
      <c r="D366" s="34" t="s">
        <v>745</v>
      </c>
      <c r="E366" s="32" t="s">
        <v>680</v>
      </c>
      <c r="F366" s="35">
        <v>9522000</v>
      </c>
      <c r="G366" s="31"/>
      <c r="H366" s="99">
        <v>41012</v>
      </c>
      <c r="I366" s="60"/>
      <c r="J366" s="87" t="s">
        <v>143</v>
      </c>
      <c r="K366" s="87" t="s">
        <v>19</v>
      </c>
    </row>
    <row r="367" spans="1:11" s="22" customFormat="1" ht="36.950000000000003" customHeight="1">
      <c r="A367" s="31" t="s">
        <v>274</v>
      </c>
      <c r="B367" s="40" t="s">
        <v>678</v>
      </c>
      <c r="C367" s="33" t="s">
        <v>745</v>
      </c>
      <c r="D367" s="34" t="s">
        <v>745</v>
      </c>
      <c r="E367" s="32" t="s">
        <v>681</v>
      </c>
      <c r="F367" s="35">
        <v>12000000</v>
      </c>
      <c r="G367" s="31"/>
      <c r="H367" s="99">
        <v>41012</v>
      </c>
      <c r="I367" s="60"/>
      <c r="J367" s="87" t="s">
        <v>143</v>
      </c>
      <c r="K367" s="87" t="s">
        <v>19</v>
      </c>
    </row>
    <row r="368" spans="1:11" s="22" customFormat="1" ht="36.950000000000003" customHeight="1">
      <c r="A368" s="31" t="s">
        <v>274</v>
      </c>
      <c r="B368" s="40" t="s">
        <v>678</v>
      </c>
      <c r="C368" s="33" t="s">
        <v>745</v>
      </c>
      <c r="D368" s="34" t="s">
        <v>745</v>
      </c>
      <c r="E368" s="32" t="s">
        <v>689</v>
      </c>
      <c r="F368" s="35">
        <v>7500000</v>
      </c>
      <c r="G368" s="31"/>
      <c r="H368" s="99">
        <v>41012</v>
      </c>
      <c r="I368" s="60"/>
      <c r="J368" s="87" t="s">
        <v>143</v>
      </c>
      <c r="K368" s="87" t="s">
        <v>19</v>
      </c>
    </row>
    <row r="369" spans="1:11" s="22" customFormat="1" ht="36.950000000000003" customHeight="1">
      <c r="A369" s="31" t="s">
        <v>274</v>
      </c>
      <c r="B369" s="40" t="s">
        <v>678</v>
      </c>
      <c r="C369" s="33" t="s">
        <v>746</v>
      </c>
      <c r="D369" s="34" t="s">
        <v>746</v>
      </c>
      <c r="E369" s="32" t="s">
        <v>680</v>
      </c>
      <c r="F369" s="35">
        <v>79734000</v>
      </c>
      <c r="G369" s="31"/>
      <c r="H369" s="99">
        <v>41012</v>
      </c>
      <c r="I369" s="60"/>
      <c r="J369" s="87" t="s">
        <v>143</v>
      </c>
      <c r="K369" s="87" t="s">
        <v>19</v>
      </c>
    </row>
    <row r="370" spans="1:11" s="22" customFormat="1" ht="36.950000000000003" customHeight="1">
      <c r="A370" s="31" t="s">
        <v>274</v>
      </c>
      <c r="B370" s="40" t="s">
        <v>678</v>
      </c>
      <c r="C370" s="33" t="s">
        <v>746</v>
      </c>
      <c r="D370" s="34" t="s">
        <v>746</v>
      </c>
      <c r="E370" s="32" t="s">
        <v>681</v>
      </c>
      <c r="F370" s="35">
        <v>22350000</v>
      </c>
      <c r="G370" s="31"/>
      <c r="H370" s="99">
        <v>41012</v>
      </c>
      <c r="I370" s="60"/>
      <c r="J370" s="87" t="s">
        <v>143</v>
      </c>
      <c r="K370" s="87" t="s">
        <v>19</v>
      </c>
    </row>
    <row r="371" spans="1:11" s="22" customFormat="1" ht="36.950000000000003" customHeight="1">
      <c r="A371" s="31" t="s">
        <v>274</v>
      </c>
      <c r="B371" s="40" t="s">
        <v>678</v>
      </c>
      <c r="C371" s="33" t="s">
        <v>747</v>
      </c>
      <c r="D371" s="34" t="s">
        <v>747</v>
      </c>
      <c r="E371" s="32" t="s">
        <v>680</v>
      </c>
      <c r="F371" s="35">
        <v>26001000</v>
      </c>
      <c r="G371" s="31"/>
      <c r="H371" s="99">
        <v>41012</v>
      </c>
      <c r="I371" s="60"/>
      <c r="J371" s="87" t="s">
        <v>143</v>
      </c>
      <c r="K371" s="87" t="s">
        <v>19</v>
      </c>
    </row>
    <row r="372" spans="1:11" s="22" customFormat="1" ht="36.950000000000003" customHeight="1">
      <c r="A372" s="31" t="s">
        <v>274</v>
      </c>
      <c r="B372" s="40" t="s">
        <v>678</v>
      </c>
      <c r="C372" s="33" t="s">
        <v>747</v>
      </c>
      <c r="D372" s="34" t="s">
        <v>747</v>
      </c>
      <c r="E372" s="32" t="s">
        <v>681</v>
      </c>
      <c r="F372" s="35">
        <v>10805000</v>
      </c>
      <c r="G372" s="31"/>
      <c r="H372" s="99">
        <v>41012</v>
      </c>
      <c r="I372" s="60"/>
      <c r="J372" s="87" t="s">
        <v>143</v>
      </c>
      <c r="K372" s="87" t="s">
        <v>19</v>
      </c>
    </row>
    <row r="373" spans="1:11" s="22" customFormat="1" ht="36.950000000000003" customHeight="1">
      <c r="A373" s="31" t="s">
        <v>274</v>
      </c>
      <c r="B373" s="40" t="s">
        <v>678</v>
      </c>
      <c r="C373" s="33" t="s">
        <v>747</v>
      </c>
      <c r="D373" s="34" t="s">
        <v>747</v>
      </c>
      <c r="E373" s="32" t="s">
        <v>689</v>
      </c>
      <c r="F373" s="35">
        <v>6587000</v>
      </c>
      <c r="G373" s="31"/>
      <c r="H373" s="99">
        <v>41012</v>
      </c>
      <c r="I373" s="60"/>
      <c r="J373" s="87" t="s">
        <v>143</v>
      </c>
      <c r="K373" s="87" t="s">
        <v>19</v>
      </c>
    </row>
    <row r="374" spans="1:11" s="22" customFormat="1" ht="36.950000000000003" customHeight="1">
      <c r="A374" s="31" t="s">
        <v>274</v>
      </c>
      <c r="B374" s="40" t="s">
        <v>678</v>
      </c>
      <c r="C374" s="33" t="s">
        <v>748</v>
      </c>
      <c r="D374" s="34" t="s">
        <v>748</v>
      </c>
      <c r="E374" s="32" t="s">
        <v>680</v>
      </c>
      <c r="F374" s="35">
        <v>9424000</v>
      </c>
      <c r="G374" s="31"/>
      <c r="H374" s="99">
        <v>41012</v>
      </c>
      <c r="I374" s="60"/>
      <c r="J374" s="87" t="s">
        <v>143</v>
      </c>
      <c r="K374" s="87" t="s">
        <v>19</v>
      </c>
    </row>
    <row r="375" spans="1:11" s="22" customFormat="1" ht="36.950000000000003" customHeight="1">
      <c r="A375" s="31" t="s">
        <v>274</v>
      </c>
      <c r="B375" s="40" t="s">
        <v>678</v>
      </c>
      <c r="C375" s="33" t="s">
        <v>748</v>
      </c>
      <c r="D375" s="34" t="s">
        <v>748</v>
      </c>
      <c r="E375" s="32" t="s">
        <v>681</v>
      </c>
      <c r="F375" s="35">
        <v>12548000</v>
      </c>
      <c r="G375" s="31"/>
      <c r="H375" s="99">
        <v>41012</v>
      </c>
      <c r="I375" s="60"/>
      <c r="J375" s="87" t="s">
        <v>143</v>
      </c>
      <c r="K375" s="87" t="s">
        <v>19</v>
      </c>
    </row>
    <row r="376" spans="1:11" s="22" customFormat="1" ht="36.950000000000003" customHeight="1">
      <c r="A376" s="31" t="s">
        <v>274</v>
      </c>
      <c r="B376" s="40" t="s">
        <v>678</v>
      </c>
      <c r="C376" s="33" t="s">
        <v>748</v>
      </c>
      <c r="D376" s="34" t="s">
        <v>748</v>
      </c>
      <c r="E376" s="32" t="s">
        <v>689</v>
      </c>
      <c r="F376" s="35">
        <v>9350000</v>
      </c>
      <c r="G376" s="31"/>
      <c r="H376" s="99">
        <v>41012</v>
      </c>
      <c r="I376" s="60"/>
      <c r="J376" s="87" t="s">
        <v>143</v>
      </c>
      <c r="K376" s="87" t="s">
        <v>19</v>
      </c>
    </row>
    <row r="377" spans="1:11" s="22" customFormat="1" ht="36.950000000000003" customHeight="1">
      <c r="A377" s="31" t="s">
        <v>274</v>
      </c>
      <c r="B377" s="40" t="s">
        <v>678</v>
      </c>
      <c r="C377" s="33" t="s">
        <v>749</v>
      </c>
      <c r="D377" s="34" t="s">
        <v>749</v>
      </c>
      <c r="E377" s="32" t="s">
        <v>680</v>
      </c>
      <c r="F377" s="35">
        <v>56514000</v>
      </c>
      <c r="G377" s="31"/>
      <c r="H377" s="99">
        <v>41012</v>
      </c>
      <c r="I377" s="60"/>
      <c r="J377" s="87" t="s">
        <v>143</v>
      </c>
      <c r="K377" s="87" t="s">
        <v>19</v>
      </c>
    </row>
    <row r="378" spans="1:11" s="22" customFormat="1" ht="36.950000000000003" customHeight="1">
      <c r="A378" s="31" t="s">
        <v>274</v>
      </c>
      <c r="B378" s="40" t="s">
        <v>678</v>
      </c>
      <c r="C378" s="33" t="s">
        <v>749</v>
      </c>
      <c r="D378" s="34" t="s">
        <v>749</v>
      </c>
      <c r="E378" s="32" t="s">
        <v>681</v>
      </c>
      <c r="F378" s="35">
        <v>12063000</v>
      </c>
      <c r="G378" s="31"/>
      <c r="H378" s="99">
        <v>41012</v>
      </c>
      <c r="I378" s="60"/>
      <c r="J378" s="87" t="s">
        <v>143</v>
      </c>
      <c r="K378" s="87" t="s">
        <v>19</v>
      </c>
    </row>
    <row r="379" spans="1:11" s="22" customFormat="1" ht="36.950000000000003" customHeight="1">
      <c r="A379" s="31" t="s">
        <v>274</v>
      </c>
      <c r="B379" s="40" t="s">
        <v>678</v>
      </c>
      <c r="C379" s="33" t="s">
        <v>750</v>
      </c>
      <c r="D379" s="34" t="s">
        <v>750</v>
      </c>
      <c r="E379" s="32" t="s">
        <v>680</v>
      </c>
      <c r="F379" s="35">
        <v>27154000</v>
      </c>
      <c r="G379" s="31"/>
      <c r="H379" s="99">
        <v>41039</v>
      </c>
      <c r="I379" s="60"/>
      <c r="J379" s="87" t="s">
        <v>143</v>
      </c>
      <c r="K379" s="87" t="s">
        <v>19</v>
      </c>
    </row>
    <row r="380" spans="1:11" s="22" customFormat="1" ht="36.950000000000003" customHeight="1">
      <c r="A380" s="31" t="s">
        <v>274</v>
      </c>
      <c r="B380" s="40" t="s">
        <v>678</v>
      </c>
      <c r="C380" s="33" t="s">
        <v>750</v>
      </c>
      <c r="D380" s="34" t="s">
        <v>750</v>
      </c>
      <c r="E380" s="32" t="s">
        <v>681</v>
      </c>
      <c r="F380" s="35">
        <v>14315000</v>
      </c>
      <c r="G380" s="31"/>
      <c r="H380" s="99">
        <v>41039</v>
      </c>
      <c r="I380" s="60"/>
      <c r="J380" s="87" t="s">
        <v>143</v>
      </c>
      <c r="K380" s="87" t="s">
        <v>19</v>
      </c>
    </row>
    <row r="381" spans="1:11" s="22" customFormat="1" ht="36.950000000000003" customHeight="1">
      <c r="A381" s="31" t="s">
        <v>274</v>
      </c>
      <c r="B381" s="40" t="s">
        <v>678</v>
      </c>
      <c r="C381" s="33" t="s">
        <v>750</v>
      </c>
      <c r="D381" s="34" t="s">
        <v>750</v>
      </c>
      <c r="E381" s="32" t="s">
        <v>689</v>
      </c>
      <c r="F381" s="35">
        <v>5292000</v>
      </c>
      <c r="G381" s="31"/>
      <c r="H381" s="99">
        <v>41039</v>
      </c>
      <c r="I381" s="60"/>
      <c r="J381" s="87" t="s">
        <v>143</v>
      </c>
      <c r="K381" s="87" t="s">
        <v>19</v>
      </c>
    </row>
    <row r="382" spans="1:11" s="22" customFormat="1" ht="36.950000000000003" customHeight="1">
      <c r="A382" s="31" t="s">
        <v>274</v>
      </c>
      <c r="B382" s="40" t="s">
        <v>678</v>
      </c>
      <c r="C382" s="33" t="s">
        <v>751</v>
      </c>
      <c r="D382" s="34" t="s">
        <v>752</v>
      </c>
      <c r="E382" s="32" t="s">
        <v>680</v>
      </c>
      <c r="F382" s="35">
        <v>4882000</v>
      </c>
      <c r="G382" s="31"/>
      <c r="H382" s="99">
        <v>41012</v>
      </c>
      <c r="I382" s="60"/>
      <c r="J382" s="87" t="s">
        <v>143</v>
      </c>
      <c r="K382" s="87" t="s">
        <v>19</v>
      </c>
    </row>
    <row r="383" spans="1:11" s="22" customFormat="1" ht="36.950000000000003" customHeight="1">
      <c r="A383" s="31" t="s">
        <v>274</v>
      </c>
      <c r="B383" s="40" t="s">
        <v>678</v>
      </c>
      <c r="C383" s="33" t="s">
        <v>753</v>
      </c>
      <c r="D383" s="34" t="s">
        <v>753</v>
      </c>
      <c r="E383" s="32" t="s">
        <v>680</v>
      </c>
      <c r="F383" s="35">
        <v>3152000</v>
      </c>
      <c r="G383" s="31"/>
      <c r="H383" s="99">
        <v>41012</v>
      </c>
      <c r="I383" s="60"/>
      <c r="J383" s="87" t="s">
        <v>143</v>
      </c>
      <c r="K383" s="87" t="s">
        <v>19</v>
      </c>
    </row>
    <row r="384" spans="1:11" s="22" customFormat="1" ht="36.950000000000003" customHeight="1">
      <c r="A384" s="31" t="s">
        <v>274</v>
      </c>
      <c r="B384" s="40" t="s">
        <v>678</v>
      </c>
      <c r="C384" s="33" t="s">
        <v>754</v>
      </c>
      <c r="D384" s="34" t="s">
        <v>754</v>
      </c>
      <c r="E384" s="32" t="s">
        <v>680</v>
      </c>
      <c r="F384" s="35">
        <v>79456000</v>
      </c>
      <c r="G384" s="31"/>
      <c r="H384" s="99">
        <v>41012</v>
      </c>
      <c r="I384" s="60"/>
      <c r="J384" s="87" t="s">
        <v>143</v>
      </c>
      <c r="K384" s="87" t="s">
        <v>19</v>
      </c>
    </row>
    <row r="385" spans="1:11" s="22" customFormat="1" ht="36.950000000000003" customHeight="1">
      <c r="A385" s="31" t="s">
        <v>274</v>
      </c>
      <c r="B385" s="40" t="s">
        <v>678</v>
      </c>
      <c r="C385" s="33" t="s">
        <v>754</v>
      </c>
      <c r="D385" s="34" t="s">
        <v>754</v>
      </c>
      <c r="E385" s="32" t="s">
        <v>681</v>
      </c>
      <c r="F385" s="35">
        <v>23218000</v>
      </c>
      <c r="G385" s="31"/>
      <c r="H385" s="99">
        <v>41012</v>
      </c>
      <c r="I385" s="60"/>
      <c r="J385" s="87" t="s">
        <v>143</v>
      </c>
      <c r="K385" s="87" t="s">
        <v>19</v>
      </c>
    </row>
    <row r="386" spans="1:11" s="22" customFormat="1" ht="36.950000000000003" customHeight="1">
      <c r="A386" s="31" t="s">
        <v>274</v>
      </c>
      <c r="B386" s="40" t="s">
        <v>678</v>
      </c>
      <c r="C386" s="33" t="s">
        <v>754</v>
      </c>
      <c r="D386" s="34" t="s">
        <v>754</v>
      </c>
      <c r="E386" s="32" t="s">
        <v>689</v>
      </c>
      <c r="F386" s="35">
        <v>35706000</v>
      </c>
      <c r="G386" s="31"/>
      <c r="H386" s="99">
        <v>41012</v>
      </c>
      <c r="I386" s="60"/>
      <c r="J386" s="87" t="s">
        <v>143</v>
      </c>
      <c r="K386" s="87" t="s">
        <v>19</v>
      </c>
    </row>
    <row r="387" spans="1:11" s="22" customFormat="1" ht="36.950000000000003" customHeight="1">
      <c r="A387" s="31" t="s">
        <v>274</v>
      </c>
      <c r="B387" s="40" t="s">
        <v>678</v>
      </c>
      <c r="C387" s="33" t="s">
        <v>755</v>
      </c>
      <c r="D387" s="34" t="s">
        <v>755</v>
      </c>
      <c r="E387" s="32" t="s">
        <v>680</v>
      </c>
      <c r="F387" s="35">
        <v>413444000</v>
      </c>
      <c r="G387" s="31"/>
      <c r="H387" s="99">
        <v>41012</v>
      </c>
      <c r="I387" s="60"/>
      <c r="J387" s="87" t="s">
        <v>143</v>
      </c>
      <c r="K387" s="87" t="s">
        <v>19</v>
      </c>
    </row>
    <row r="388" spans="1:11" s="22" customFormat="1" ht="36.950000000000003" customHeight="1">
      <c r="A388" s="31" t="s">
        <v>274</v>
      </c>
      <c r="B388" s="40" t="s">
        <v>678</v>
      </c>
      <c r="C388" s="33" t="s">
        <v>755</v>
      </c>
      <c r="D388" s="34" t="s">
        <v>755</v>
      </c>
      <c r="E388" s="32" t="s">
        <v>681</v>
      </c>
      <c r="F388" s="35">
        <v>23148000</v>
      </c>
      <c r="G388" s="31"/>
      <c r="H388" s="99">
        <v>41012</v>
      </c>
      <c r="I388" s="60"/>
      <c r="J388" s="87" t="s">
        <v>143</v>
      </c>
      <c r="K388" s="87" t="s">
        <v>19</v>
      </c>
    </row>
    <row r="389" spans="1:11" s="22" customFormat="1" ht="36.950000000000003" customHeight="1">
      <c r="A389" s="31" t="s">
        <v>274</v>
      </c>
      <c r="B389" s="40" t="s">
        <v>678</v>
      </c>
      <c r="C389" s="33" t="s">
        <v>755</v>
      </c>
      <c r="D389" s="34" t="s">
        <v>755</v>
      </c>
      <c r="E389" s="32" t="s">
        <v>689</v>
      </c>
      <c r="F389" s="35">
        <v>13566000</v>
      </c>
      <c r="G389" s="31"/>
      <c r="H389" s="99">
        <v>41012</v>
      </c>
      <c r="I389" s="60"/>
      <c r="J389" s="87" t="s">
        <v>143</v>
      </c>
      <c r="K389" s="87" t="s">
        <v>19</v>
      </c>
    </row>
    <row r="390" spans="1:11" s="22" customFormat="1" ht="36.950000000000003" customHeight="1">
      <c r="A390" s="31" t="s">
        <v>274</v>
      </c>
      <c r="B390" s="40" t="s">
        <v>678</v>
      </c>
      <c r="C390" s="33" t="s">
        <v>756</v>
      </c>
      <c r="D390" s="34" t="s">
        <v>756</v>
      </c>
      <c r="E390" s="32" t="s">
        <v>680</v>
      </c>
      <c r="F390" s="35">
        <v>3692000</v>
      </c>
      <c r="G390" s="31"/>
      <c r="H390" s="99">
        <v>41012</v>
      </c>
      <c r="I390" s="60"/>
      <c r="J390" s="87" t="s">
        <v>143</v>
      </c>
      <c r="K390" s="87" t="s">
        <v>19</v>
      </c>
    </row>
    <row r="391" spans="1:11" s="22" customFormat="1" ht="36.950000000000003" customHeight="1">
      <c r="A391" s="31" t="s">
        <v>274</v>
      </c>
      <c r="B391" s="40" t="s">
        <v>678</v>
      </c>
      <c r="C391" s="33" t="s">
        <v>756</v>
      </c>
      <c r="D391" s="34" t="s">
        <v>756</v>
      </c>
      <c r="E391" s="32" t="s">
        <v>681</v>
      </c>
      <c r="F391" s="35">
        <v>4846000</v>
      </c>
      <c r="G391" s="31"/>
      <c r="H391" s="99">
        <v>41012</v>
      </c>
      <c r="I391" s="60"/>
      <c r="J391" s="87" t="s">
        <v>143</v>
      </c>
      <c r="K391" s="87" t="s">
        <v>19</v>
      </c>
    </row>
    <row r="392" spans="1:11" s="22" customFormat="1" ht="36.950000000000003" customHeight="1">
      <c r="A392" s="31" t="s">
        <v>274</v>
      </c>
      <c r="B392" s="40" t="s">
        <v>678</v>
      </c>
      <c r="C392" s="33" t="s">
        <v>757</v>
      </c>
      <c r="D392" s="34" t="s">
        <v>757</v>
      </c>
      <c r="E392" s="32" t="s">
        <v>680</v>
      </c>
      <c r="F392" s="35">
        <v>11485000</v>
      </c>
      <c r="G392" s="31"/>
      <c r="H392" s="99">
        <v>41012</v>
      </c>
      <c r="I392" s="60"/>
      <c r="J392" s="87" t="s">
        <v>143</v>
      </c>
      <c r="K392" s="87" t="s">
        <v>19</v>
      </c>
    </row>
    <row r="393" spans="1:11" s="22" customFormat="1" ht="36.950000000000003" customHeight="1">
      <c r="A393" s="31" t="s">
        <v>274</v>
      </c>
      <c r="B393" s="40" t="s">
        <v>678</v>
      </c>
      <c r="C393" s="33" t="s">
        <v>757</v>
      </c>
      <c r="D393" s="34" t="s">
        <v>757</v>
      </c>
      <c r="E393" s="32" t="s">
        <v>681</v>
      </c>
      <c r="F393" s="35">
        <v>2350000</v>
      </c>
      <c r="G393" s="31"/>
      <c r="H393" s="99">
        <v>41012</v>
      </c>
      <c r="I393" s="60"/>
      <c r="J393" s="87" t="s">
        <v>143</v>
      </c>
      <c r="K393" s="87" t="s">
        <v>19</v>
      </c>
    </row>
    <row r="394" spans="1:11" s="22" customFormat="1" ht="36.950000000000003" customHeight="1">
      <c r="A394" s="31" t="s">
        <v>274</v>
      </c>
      <c r="B394" s="40" t="s">
        <v>678</v>
      </c>
      <c r="C394" s="33" t="s">
        <v>758</v>
      </c>
      <c r="D394" s="34" t="s">
        <v>758</v>
      </c>
      <c r="E394" s="32" t="s">
        <v>680</v>
      </c>
      <c r="F394" s="35">
        <v>495057000</v>
      </c>
      <c r="G394" s="31"/>
      <c r="H394" s="99">
        <v>41012</v>
      </c>
      <c r="I394" s="60"/>
      <c r="J394" s="87" t="s">
        <v>143</v>
      </c>
      <c r="K394" s="87" t="s">
        <v>19</v>
      </c>
    </row>
    <row r="395" spans="1:11" s="22" customFormat="1" ht="36.950000000000003" customHeight="1">
      <c r="A395" s="31" t="s">
        <v>274</v>
      </c>
      <c r="B395" s="40" t="s">
        <v>678</v>
      </c>
      <c r="C395" s="33" t="s">
        <v>759</v>
      </c>
      <c r="D395" s="34" t="s">
        <v>759</v>
      </c>
      <c r="E395" s="32" t="s">
        <v>680</v>
      </c>
      <c r="F395" s="35">
        <v>74988000</v>
      </c>
      <c r="G395" s="31"/>
      <c r="H395" s="99">
        <v>41012</v>
      </c>
      <c r="I395" s="60"/>
      <c r="J395" s="87" t="s">
        <v>143</v>
      </c>
      <c r="K395" s="87" t="s">
        <v>19</v>
      </c>
    </row>
    <row r="396" spans="1:11" s="22" customFormat="1" ht="36.950000000000003" customHeight="1">
      <c r="A396" s="31" t="s">
        <v>274</v>
      </c>
      <c r="B396" s="40" t="s">
        <v>678</v>
      </c>
      <c r="C396" s="33" t="s">
        <v>760</v>
      </c>
      <c r="D396" s="34" t="s">
        <v>760</v>
      </c>
      <c r="E396" s="32" t="s">
        <v>680</v>
      </c>
      <c r="F396" s="35">
        <v>94215000</v>
      </c>
      <c r="G396" s="31"/>
      <c r="H396" s="99">
        <v>41012</v>
      </c>
      <c r="I396" s="60"/>
      <c r="J396" s="87" t="s">
        <v>143</v>
      </c>
      <c r="K396" s="87" t="s">
        <v>19</v>
      </c>
    </row>
    <row r="397" spans="1:11" s="22" customFormat="1" ht="36.950000000000003" customHeight="1">
      <c r="A397" s="31" t="s">
        <v>274</v>
      </c>
      <c r="B397" s="40" t="s">
        <v>678</v>
      </c>
      <c r="C397" s="33" t="s">
        <v>760</v>
      </c>
      <c r="D397" s="34" t="s">
        <v>760</v>
      </c>
      <c r="E397" s="32" t="s">
        <v>681</v>
      </c>
      <c r="F397" s="35">
        <v>13118000</v>
      </c>
      <c r="G397" s="31"/>
      <c r="H397" s="99">
        <v>41012</v>
      </c>
      <c r="I397" s="60"/>
      <c r="J397" s="87" t="s">
        <v>143</v>
      </c>
      <c r="K397" s="87" t="s">
        <v>19</v>
      </c>
    </row>
    <row r="398" spans="1:11" s="22" customFormat="1" ht="36.950000000000003" customHeight="1">
      <c r="A398" s="31" t="s">
        <v>274</v>
      </c>
      <c r="B398" s="40" t="s">
        <v>678</v>
      </c>
      <c r="C398" s="33" t="s">
        <v>760</v>
      </c>
      <c r="D398" s="34" t="s">
        <v>760</v>
      </c>
      <c r="E398" s="32" t="s">
        <v>689</v>
      </c>
      <c r="F398" s="35">
        <v>15899000</v>
      </c>
      <c r="G398" s="31"/>
      <c r="H398" s="99">
        <v>41012</v>
      </c>
      <c r="I398" s="60"/>
      <c r="J398" s="87" t="s">
        <v>143</v>
      </c>
      <c r="K398" s="87" t="s">
        <v>19</v>
      </c>
    </row>
    <row r="399" spans="1:11" s="22" customFormat="1" ht="36.950000000000003" customHeight="1">
      <c r="A399" s="31" t="s">
        <v>274</v>
      </c>
      <c r="B399" s="40" t="s">
        <v>678</v>
      </c>
      <c r="C399" s="33" t="s">
        <v>761</v>
      </c>
      <c r="D399" s="34" t="s">
        <v>761</v>
      </c>
      <c r="E399" s="32" t="s">
        <v>680</v>
      </c>
      <c r="F399" s="35">
        <v>4024000</v>
      </c>
      <c r="G399" s="31"/>
      <c r="H399" s="99">
        <v>41012</v>
      </c>
      <c r="I399" s="60"/>
      <c r="J399" s="87" t="s">
        <v>143</v>
      </c>
      <c r="K399" s="87" t="s">
        <v>19</v>
      </c>
    </row>
    <row r="400" spans="1:11" s="22" customFormat="1" ht="36.950000000000003" customHeight="1">
      <c r="A400" s="31" t="s">
        <v>274</v>
      </c>
      <c r="B400" s="40" t="s">
        <v>678</v>
      </c>
      <c r="C400" s="33" t="s">
        <v>762</v>
      </c>
      <c r="D400" s="34" t="s">
        <v>762</v>
      </c>
      <c r="E400" s="32" t="s">
        <v>680</v>
      </c>
      <c r="F400" s="35">
        <v>70551000</v>
      </c>
      <c r="G400" s="31"/>
      <c r="H400" s="99">
        <v>41012</v>
      </c>
      <c r="I400" s="60"/>
      <c r="J400" s="87" t="s">
        <v>143</v>
      </c>
      <c r="K400" s="87" t="s">
        <v>19</v>
      </c>
    </row>
    <row r="401" spans="1:11" s="22" customFormat="1" ht="36.950000000000003" customHeight="1">
      <c r="A401" s="31" t="s">
        <v>274</v>
      </c>
      <c r="B401" s="40" t="s">
        <v>678</v>
      </c>
      <c r="C401" s="33" t="s">
        <v>762</v>
      </c>
      <c r="D401" s="34" t="s">
        <v>762</v>
      </c>
      <c r="E401" s="32" t="s">
        <v>681</v>
      </c>
      <c r="F401" s="35">
        <v>23701000</v>
      </c>
      <c r="G401" s="31"/>
      <c r="H401" s="99">
        <v>41012</v>
      </c>
      <c r="I401" s="60"/>
      <c r="J401" s="87" t="s">
        <v>143</v>
      </c>
      <c r="K401" s="87" t="s">
        <v>19</v>
      </c>
    </row>
    <row r="402" spans="1:11" s="22" customFormat="1" ht="36.950000000000003" customHeight="1">
      <c r="A402" s="31" t="s">
        <v>274</v>
      </c>
      <c r="B402" s="40" t="s">
        <v>678</v>
      </c>
      <c r="C402" s="33" t="s">
        <v>762</v>
      </c>
      <c r="D402" s="34" t="s">
        <v>762</v>
      </c>
      <c r="E402" s="32" t="s">
        <v>689</v>
      </c>
      <c r="F402" s="35">
        <v>45793000</v>
      </c>
      <c r="G402" s="31"/>
      <c r="H402" s="99">
        <v>41012</v>
      </c>
      <c r="I402" s="60"/>
      <c r="J402" s="87" t="s">
        <v>143</v>
      </c>
      <c r="K402" s="87" t="s">
        <v>19</v>
      </c>
    </row>
    <row r="403" spans="1:11" s="22" customFormat="1" ht="36.950000000000003" customHeight="1">
      <c r="A403" s="31" t="s">
        <v>274</v>
      </c>
      <c r="B403" s="40" t="s">
        <v>678</v>
      </c>
      <c r="C403" s="33" t="s">
        <v>763</v>
      </c>
      <c r="D403" s="34" t="s">
        <v>762</v>
      </c>
      <c r="E403" s="32" t="s">
        <v>691</v>
      </c>
      <c r="F403" s="35">
        <v>2516593</v>
      </c>
      <c r="G403" s="31"/>
      <c r="H403" s="99">
        <v>41364</v>
      </c>
      <c r="I403" s="60"/>
      <c r="J403" s="87" t="s">
        <v>143</v>
      </c>
      <c r="K403" s="87" t="s">
        <v>19</v>
      </c>
    </row>
    <row r="404" spans="1:11" s="22" customFormat="1" ht="36.950000000000003" customHeight="1">
      <c r="A404" s="31" t="s">
        <v>274</v>
      </c>
      <c r="B404" s="40" t="s">
        <v>678</v>
      </c>
      <c r="C404" s="33" t="s">
        <v>764</v>
      </c>
      <c r="D404" s="34" t="s">
        <v>764</v>
      </c>
      <c r="E404" s="32" t="s">
        <v>680</v>
      </c>
      <c r="F404" s="35">
        <v>2477000</v>
      </c>
      <c r="G404" s="31"/>
      <c r="H404" s="99">
        <v>41012</v>
      </c>
      <c r="I404" s="60"/>
      <c r="J404" s="87" t="s">
        <v>143</v>
      </c>
      <c r="K404" s="87" t="s">
        <v>19</v>
      </c>
    </row>
    <row r="405" spans="1:11" s="22" customFormat="1" ht="36.950000000000003" customHeight="1">
      <c r="A405" s="31" t="s">
        <v>274</v>
      </c>
      <c r="B405" s="40" t="s">
        <v>678</v>
      </c>
      <c r="C405" s="33" t="s">
        <v>764</v>
      </c>
      <c r="D405" s="34" t="s">
        <v>764</v>
      </c>
      <c r="E405" s="32" t="s">
        <v>681</v>
      </c>
      <c r="F405" s="35">
        <v>7530000</v>
      </c>
      <c r="G405" s="31"/>
      <c r="H405" s="99">
        <v>41012</v>
      </c>
      <c r="I405" s="60"/>
      <c r="J405" s="87" t="s">
        <v>143</v>
      </c>
      <c r="K405" s="87" t="s">
        <v>19</v>
      </c>
    </row>
    <row r="406" spans="1:11" s="22" customFormat="1" ht="36.950000000000003" customHeight="1">
      <c r="A406" s="31" t="s">
        <v>274</v>
      </c>
      <c r="B406" s="40" t="s">
        <v>678</v>
      </c>
      <c r="C406" s="33" t="s">
        <v>765</v>
      </c>
      <c r="D406" s="34" t="s">
        <v>765</v>
      </c>
      <c r="E406" s="32" t="s">
        <v>681</v>
      </c>
      <c r="F406" s="35">
        <v>4681000</v>
      </c>
      <c r="G406" s="31"/>
      <c r="H406" s="99">
        <v>41012</v>
      </c>
      <c r="I406" s="60"/>
      <c r="J406" s="87" t="s">
        <v>143</v>
      </c>
      <c r="K406" s="87" t="s">
        <v>19</v>
      </c>
    </row>
    <row r="407" spans="1:11" s="22" customFormat="1" ht="36.950000000000003" customHeight="1">
      <c r="A407" s="31" t="s">
        <v>274</v>
      </c>
      <c r="B407" s="40" t="s">
        <v>678</v>
      </c>
      <c r="C407" s="33" t="s">
        <v>766</v>
      </c>
      <c r="D407" s="34" t="s">
        <v>766</v>
      </c>
      <c r="E407" s="32" t="s">
        <v>680</v>
      </c>
      <c r="F407" s="35">
        <v>5407000</v>
      </c>
      <c r="G407" s="31"/>
      <c r="H407" s="99">
        <v>41012</v>
      </c>
      <c r="I407" s="60"/>
      <c r="J407" s="87" t="s">
        <v>143</v>
      </c>
      <c r="K407" s="87" t="s">
        <v>19</v>
      </c>
    </row>
    <row r="408" spans="1:11" s="22" customFormat="1" ht="36.950000000000003" customHeight="1">
      <c r="A408" s="31" t="s">
        <v>274</v>
      </c>
      <c r="B408" s="40" t="s">
        <v>678</v>
      </c>
      <c r="C408" s="33" t="s">
        <v>766</v>
      </c>
      <c r="D408" s="34" t="s">
        <v>766</v>
      </c>
      <c r="E408" s="32" t="s">
        <v>681</v>
      </c>
      <c r="F408" s="35">
        <v>870000</v>
      </c>
      <c r="G408" s="31"/>
      <c r="H408" s="99">
        <v>41012</v>
      </c>
      <c r="I408" s="60"/>
      <c r="J408" s="87" t="s">
        <v>143</v>
      </c>
      <c r="K408" s="87" t="s">
        <v>19</v>
      </c>
    </row>
    <row r="409" spans="1:11" s="22" customFormat="1" ht="36.950000000000003" customHeight="1">
      <c r="A409" s="31" t="s">
        <v>274</v>
      </c>
      <c r="B409" s="40" t="s">
        <v>678</v>
      </c>
      <c r="C409" s="33" t="s">
        <v>767</v>
      </c>
      <c r="D409" s="34" t="s">
        <v>767</v>
      </c>
      <c r="E409" s="32" t="s">
        <v>681</v>
      </c>
      <c r="F409" s="35">
        <v>1223000</v>
      </c>
      <c r="G409" s="31"/>
      <c r="H409" s="99">
        <v>41012</v>
      </c>
      <c r="I409" s="60"/>
      <c r="J409" s="87" t="s">
        <v>143</v>
      </c>
      <c r="K409" s="87" t="s">
        <v>19</v>
      </c>
    </row>
    <row r="410" spans="1:11" s="22" customFormat="1" ht="36.950000000000003" customHeight="1">
      <c r="A410" s="31" t="s">
        <v>274</v>
      </c>
      <c r="B410" s="40" t="s">
        <v>678</v>
      </c>
      <c r="C410" s="33" t="s">
        <v>768</v>
      </c>
      <c r="D410" s="34" t="s">
        <v>768</v>
      </c>
      <c r="E410" s="32" t="s">
        <v>680</v>
      </c>
      <c r="F410" s="35">
        <v>5550000</v>
      </c>
      <c r="G410" s="31"/>
      <c r="H410" s="99">
        <v>41012</v>
      </c>
      <c r="I410" s="60"/>
      <c r="J410" s="87" t="s">
        <v>143</v>
      </c>
      <c r="K410" s="87" t="s">
        <v>19</v>
      </c>
    </row>
    <row r="411" spans="1:11" s="22" customFormat="1" ht="36.950000000000003" customHeight="1">
      <c r="A411" s="31" t="s">
        <v>274</v>
      </c>
      <c r="B411" s="40" t="s">
        <v>678</v>
      </c>
      <c r="C411" s="33" t="s">
        <v>769</v>
      </c>
      <c r="D411" s="34" t="s">
        <v>769</v>
      </c>
      <c r="E411" s="32" t="s">
        <v>680</v>
      </c>
      <c r="F411" s="35">
        <v>10368000</v>
      </c>
      <c r="G411" s="31"/>
      <c r="H411" s="99">
        <v>41012</v>
      </c>
      <c r="I411" s="60"/>
      <c r="J411" s="87" t="s">
        <v>143</v>
      </c>
      <c r="K411" s="87" t="s">
        <v>19</v>
      </c>
    </row>
    <row r="412" spans="1:11" s="22" customFormat="1" ht="36.950000000000003" customHeight="1">
      <c r="A412" s="31" t="s">
        <v>274</v>
      </c>
      <c r="B412" s="40" t="s">
        <v>678</v>
      </c>
      <c r="C412" s="33" t="s">
        <v>770</v>
      </c>
      <c r="D412" s="34" t="s">
        <v>770</v>
      </c>
      <c r="E412" s="32" t="s">
        <v>680</v>
      </c>
      <c r="F412" s="35">
        <v>3008000</v>
      </c>
      <c r="G412" s="31"/>
      <c r="H412" s="99">
        <v>41012</v>
      </c>
      <c r="I412" s="60"/>
      <c r="J412" s="87" t="s">
        <v>143</v>
      </c>
      <c r="K412" s="87" t="s">
        <v>19</v>
      </c>
    </row>
    <row r="413" spans="1:11" s="22" customFormat="1" ht="48.75" customHeight="1">
      <c r="A413" s="31" t="s">
        <v>274</v>
      </c>
      <c r="B413" s="40" t="s">
        <v>678</v>
      </c>
      <c r="C413" s="33" t="s">
        <v>771</v>
      </c>
      <c r="D413" s="34" t="s">
        <v>772</v>
      </c>
      <c r="E413" s="32" t="s">
        <v>680</v>
      </c>
      <c r="F413" s="35">
        <v>2263000</v>
      </c>
      <c r="G413" s="31"/>
      <c r="H413" s="99">
        <v>41012</v>
      </c>
      <c r="I413" s="60"/>
      <c r="J413" s="87" t="s">
        <v>143</v>
      </c>
      <c r="K413" s="87" t="s">
        <v>19</v>
      </c>
    </row>
    <row r="414" spans="1:11" s="22" customFormat="1" ht="36.950000000000003" customHeight="1">
      <c r="A414" s="31" t="s">
        <v>274</v>
      </c>
      <c r="B414" s="40" t="s">
        <v>678</v>
      </c>
      <c r="C414" s="33" t="s">
        <v>773</v>
      </c>
      <c r="D414" s="34" t="s">
        <v>773</v>
      </c>
      <c r="E414" s="32" t="s">
        <v>680</v>
      </c>
      <c r="F414" s="35">
        <v>358000</v>
      </c>
      <c r="G414" s="31"/>
      <c r="H414" s="99">
        <v>41012</v>
      </c>
      <c r="I414" s="60"/>
      <c r="J414" s="87" t="s">
        <v>143</v>
      </c>
      <c r="K414" s="87" t="s">
        <v>19</v>
      </c>
    </row>
    <row r="415" spans="1:11" s="22" customFormat="1" ht="36.950000000000003" customHeight="1">
      <c r="A415" s="31" t="s">
        <v>274</v>
      </c>
      <c r="B415" s="40" t="s">
        <v>678</v>
      </c>
      <c r="C415" s="33" t="s">
        <v>774</v>
      </c>
      <c r="D415" s="34" t="s">
        <v>775</v>
      </c>
      <c r="E415" s="32" t="s">
        <v>680</v>
      </c>
      <c r="F415" s="35">
        <v>1557000</v>
      </c>
      <c r="G415" s="31"/>
      <c r="H415" s="99">
        <v>41012</v>
      </c>
      <c r="I415" s="60"/>
      <c r="J415" s="87" t="s">
        <v>143</v>
      </c>
      <c r="K415" s="87" t="s">
        <v>19</v>
      </c>
    </row>
    <row r="416" spans="1:11" s="22" customFormat="1" ht="36.950000000000003" customHeight="1">
      <c r="A416" s="31" t="s">
        <v>274</v>
      </c>
      <c r="B416" s="40" t="s">
        <v>678</v>
      </c>
      <c r="C416" s="33" t="s">
        <v>776</v>
      </c>
      <c r="D416" s="34" t="s">
        <v>777</v>
      </c>
      <c r="E416" s="32" t="s">
        <v>680</v>
      </c>
      <c r="F416" s="35">
        <v>890000</v>
      </c>
      <c r="G416" s="31"/>
      <c r="H416" s="99">
        <v>41012</v>
      </c>
      <c r="I416" s="60"/>
      <c r="J416" s="87" t="s">
        <v>18</v>
      </c>
      <c r="K416" s="87" t="s">
        <v>19</v>
      </c>
    </row>
    <row r="417" spans="1:11" s="22" customFormat="1" ht="36.950000000000003" customHeight="1">
      <c r="A417" s="31" t="s">
        <v>274</v>
      </c>
      <c r="B417" s="40" t="s">
        <v>678</v>
      </c>
      <c r="C417" s="33" t="s">
        <v>778</v>
      </c>
      <c r="D417" s="34" t="s">
        <v>779</v>
      </c>
      <c r="E417" s="32" t="s">
        <v>680</v>
      </c>
      <c r="F417" s="35">
        <v>31382000</v>
      </c>
      <c r="G417" s="31"/>
      <c r="H417" s="99">
        <v>41012</v>
      </c>
      <c r="I417" s="60"/>
      <c r="J417" s="87" t="s">
        <v>18</v>
      </c>
      <c r="K417" s="87" t="s">
        <v>19</v>
      </c>
    </row>
    <row r="418" spans="1:11" s="22" customFormat="1" ht="36.950000000000003" customHeight="1">
      <c r="A418" s="31" t="s">
        <v>274</v>
      </c>
      <c r="B418" s="40" t="s">
        <v>678</v>
      </c>
      <c r="C418" s="33" t="s">
        <v>778</v>
      </c>
      <c r="D418" s="34" t="s">
        <v>779</v>
      </c>
      <c r="E418" s="32" t="s">
        <v>681</v>
      </c>
      <c r="F418" s="35">
        <v>11467000</v>
      </c>
      <c r="G418" s="31"/>
      <c r="H418" s="99">
        <v>41012</v>
      </c>
      <c r="I418" s="60"/>
      <c r="J418" s="87" t="s">
        <v>18</v>
      </c>
      <c r="K418" s="87" t="s">
        <v>19</v>
      </c>
    </row>
    <row r="419" spans="1:11" s="22" customFormat="1" ht="36.950000000000003" customHeight="1">
      <c r="A419" s="31" t="s">
        <v>274</v>
      </c>
      <c r="B419" s="40" t="s">
        <v>678</v>
      </c>
      <c r="C419" s="33" t="s">
        <v>778</v>
      </c>
      <c r="D419" s="34" t="s">
        <v>779</v>
      </c>
      <c r="E419" s="32" t="s">
        <v>689</v>
      </c>
      <c r="F419" s="35">
        <v>5506000</v>
      </c>
      <c r="G419" s="31"/>
      <c r="H419" s="99">
        <v>41012</v>
      </c>
      <c r="I419" s="60"/>
      <c r="J419" s="87" t="s">
        <v>18</v>
      </c>
      <c r="K419" s="87" t="s">
        <v>19</v>
      </c>
    </row>
    <row r="420" spans="1:11" s="22" customFormat="1" ht="36.950000000000003" customHeight="1">
      <c r="A420" s="31" t="s">
        <v>274</v>
      </c>
      <c r="B420" s="40" t="s">
        <v>678</v>
      </c>
      <c r="C420" s="33" t="s">
        <v>780</v>
      </c>
      <c r="D420" s="34" t="s">
        <v>779</v>
      </c>
      <c r="E420" s="32" t="s">
        <v>691</v>
      </c>
      <c r="F420" s="35">
        <v>27861457</v>
      </c>
      <c r="G420" s="31"/>
      <c r="H420" s="99">
        <v>41364</v>
      </c>
      <c r="I420" s="60"/>
      <c r="J420" s="87" t="s">
        <v>28</v>
      </c>
      <c r="K420" s="87" t="s">
        <v>19</v>
      </c>
    </row>
    <row r="421" spans="1:11" s="22" customFormat="1" ht="36.950000000000003" customHeight="1">
      <c r="A421" s="31" t="s">
        <v>274</v>
      </c>
      <c r="B421" s="40" t="s">
        <v>678</v>
      </c>
      <c r="C421" s="33" t="s">
        <v>781</v>
      </c>
      <c r="D421" s="34" t="s">
        <v>782</v>
      </c>
      <c r="E421" s="32" t="s">
        <v>680</v>
      </c>
      <c r="F421" s="35">
        <v>632000</v>
      </c>
      <c r="G421" s="31"/>
      <c r="H421" s="99">
        <v>41012</v>
      </c>
      <c r="I421" s="60"/>
      <c r="J421" s="87" t="s">
        <v>18</v>
      </c>
      <c r="K421" s="87" t="s">
        <v>19</v>
      </c>
    </row>
    <row r="422" spans="1:11" s="22" customFormat="1" ht="36.950000000000003" customHeight="1">
      <c r="A422" s="31" t="s">
        <v>274</v>
      </c>
      <c r="B422" s="40" t="s">
        <v>678</v>
      </c>
      <c r="C422" s="33" t="s">
        <v>783</v>
      </c>
      <c r="D422" s="34" t="s">
        <v>784</v>
      </c>
      <c r="E422" s="32" t="s">
        <v>680</v>
      </c>
      <c r="F422" s="35">
        <v>511000</v>
      </c>
      <c r="G422" s="31"/>
      <c r="H422" s="99">
        <v>41012</v>
      </c>
      <c r="I422" s="60"/>
      <c r="J422" s="87" t="s">
        <v>18</v>
      </c>
      <c r="K422" s="87" t="s">
        <v>19</v>
      </c>
    </row>
    <row r="423" spans="1:11" s="22" customFormat="1" ht="36.950000000000003" customHeight="1">
      <c r="A423" s="31" t="s">
        <v>274</v>
      </c>
      <c r="B423" s="40" t="s">
        <v>678</v>
      </c>
      <c r="C423" s="33" t="s">
        <v>785</v>
      </c>
      <c r="D423" s="34" t="s">
        <v>786</v>
      </c>
      <c r="E423" s="32" t="s">
        <v>680</v>
      </c>
      <c r="F423" s="35">
        <v>3249000</v>
      </c>
      <c r="G423" s="31"/>
      <c r="H423" s="99">
        <v>41012</v>
      </c>
      <c r="I423" s="60"/>
      <c r="J423" s="87" t="s">
        <v>18</v>
      </c>
      <c r="K423" s="87" t="s">
        <v>19</v>
      </c>
    </row>
    <row r="424" spans="1:11" s="22" customFormat="1" ht="36.950000000000003" customHeight="1">
      <c r="A424" s="31" t="s">
        <v>274</v>
      </c>
      <c r="B424" s="40" t="s">
        <v>678</v>
      </c>
      <c r="C424" s="33" t="s">
        <v>787</v>
      </c>
      <c r="D424" s="34" t="s">
        <v>788</v>
      </c>
      <c r="E424" s="32" t="s">
        <v>680</v>
      </c>
      <c r="F424" s="35">
        <v>2277000</v>
      </c>
      <c r="G424" s="31"/>
      <c r="H424" s="99">
        <v>41012</v>
      </c>
      <c r="I424" s="60"/>
      <c r="J424" s="87" t="s">
        <v>18</v>
      </c>
      <c r="K424" s="87" t="s">
        <v>19</v>
      </c>
    </row>
    <row r="425" spans="1:11" s="22" customFormat="1" ht="36.950000000000003" customHeight="1">
      <c r="A425" s="31" t="s">
        <v>274</v>
      </c>
      <c r="B425" s="40" t="s">
        <v>678</v>
      </c>
      <c r="C425" s="33" t="s">
        <v>787</v>
      </c>
      <c r="D425" s="34" t="s">
        <v>788</v>
      </c>
      <c r="E425" s="32" t="s">
        <v>681</v>
      </c>
      <c r="F425" s="35">
        <v>6000000</v>
      </c>
      <c r="G425" s="31"/>
      <c r="H425" s="99">
        <v>41012</v>
      </c>
      <c r="I425" s="60"/>
      <c r="J425" s="87" t="s">
        <v>18</v>
      </c>
      <c r="K425" s="87" t="s">
        <v>19</v>
      </c>
    </row>
    <row r="426" spans="1:11" s="22" customFormat="1" ht="36.950000000000003" customHeight="1">
      <c r="A426" s="31" t="s">
        <v>274</v>
      </c>
      <c r="B426" s="40" t="s">
        <v>678</v>
      </c>
      <c r="C426" s="33" t="s">
        <v>789</v>
      </c>
      <c r="D426" s="34" t="s">
        <v>790</v>
      </c>
      <c r="E426" s="32" t="s">
        <v>680</v>
      </c>
      <c r="F426" s="35">
        <v>4231000</v>
      </c>
      <c r="G426" s="31"/>
      <c r="H426" s="99">
        <v>41012</v>
      </c>
      <c r="I426" s="60"/>
      <c r="J426" s="87" t="s">
        <v>157</v>
      </c>
      <c r="K426" s="87" t="s">
        <v>19</v>
      </c>
    </row>
    <row r="427" spans="1:11" s="22" customFormat="1" ht="36.950000000000003" customHeight="1">
      <c r="A427" s="31" t="s">
        <v>274</v>
      </c>
      <c r="B427" s="40" t="s">
        <v>678</v>
      </c>
      <c r="C427" s="33" t="s">
        <v>791</v>
      </c>
      <c r="D427" s="34" t="s">
        <v>792</v>
      </c>
      <c r="E427" s="32" t="s">
        <v>680</v>
      </c>
      <c r="F427" s="35">
        <v>4910000</v>
      </c>
      <c r="G427" s="31"/>
      <c r="H427" s="99">
        <v>41012</v>
      </c>
      <c r="I427" s="60"/>
      <c r="J427" s="87" t="s">
        <v>157</v>
      </c>
      <c r="K427" s="87" t="s">
        <v>19</v>
      </c>
    </row>
    <row r="428" spans="1:11" s="22" customFormat="1" ht="36.950000000000003" customHeight="1">
      <c r="A428" s="31" t="s">
        <v>274</v>
      </c>
      <c r="B428" s="40" t="s">
        <v>678</v>
      </c>
      <c r="C428" s="33" t="s">
        <v>791</v>
      </c>
      <c r="D428" s="34" t="s">
        <v>792</v>
      </c>
      <c r="E428" s="32" t="s">
        <v>689</v>
      </c>
      <c r="F428" s="35">
        <v>41611000</v>
      </c>
      <c r="G428" s="31"/>
      <c r="H428" s="99">
        <v>41012</v>
      </c>
      <c r="I428" s="60"/>
      <c r="J428" s="87" t="s">
        <v>157</v>
      </c>
      <c r="K428" s="87" t="s">
        <v>19</v>
      </c>
    </row>
    <row r="429" spans="1:11" s="22" customFormat="1" ht="36.950000000000003" customHeight="1">
      <c r="A429" s="31" t="s">
        <v>274</v>
      </c>
      <c r="B429" s="40" t="s">
        <v>678</v>
      </c>
      <c r="C429" s="33" t="s">
        <v>793</v>
      </c>
      <c r="D429" s="34" t="s">
        <v>794</v>
      </c>
      <c r="E429" s="32" t="s">
        <v>680</v>
      </c>
      <c r="F429" s="35">
        <v>5833000</v>
      </c>
      <c r="G429" s="31"/>
      <c r="H429" s="99">
        <v>41012</v>
      </c>
      <c r="I429" s="60"/>
      <c r="J429" s="87" t="s">
        <v>157</v>
      </c>
      <c r="K429" s="87" t="s">
        <v>19</v>
      </c>
    </row>
    <row r="430" spans="1:11" s="22" customFormat="1" ht="36.950000000000003" customHeight="1">
      <c r="A430" s="31" t="s">
        <v>274</v>
      </c>
      <c r="B430" s="40" t="s">
        <v>678</v>
      </c>
      <c r="C430" s="33" t="s">
        <v>793</v>
      </c>
      <c r="D430" s="34" t="s">
        <v>794</v>
      </c>
      <c r="E430" s="32" t="s">
        <v>681</v>
      </c>
      <c r="F430" s="35">
        <v>2350000</v>
      </c>
      <c r="G430" s="31"/>
      <c r="H430" s="99">
        <v>41012</v>
      </c>
      <c r="I430" s="60"/>
      <c r="J430" s="87" t="s">
        <v>157</v>
      </c>
      <c r="K430" s="87" t="s">
        <v>19</v>
      </c>
    </row>
    <row r="431" spans="1:11" s="22" customFormat="1" ht="47.85" customHeight="1">
      <c r="A431" s="31" t="s">
        <v>274</v>
      </c>
      <c r="B431" s="40" t="s">
        <v>678</v>
      </c>
      <c r="C431" s="33" t="s">
        <v>795</v>
      </c>
      <c r="D431" s="34" t="s">
        <v>796</v>
      </c>
      <c r="E431" s="32" t="s">
        <v>680</v>
      </c>
      <c r="F431" s="35">
        <v>3587000</v>
      </c>
      <c r="G431" s="31"/>
      <c r="H431" s="99">
        <v>41012</v>
      </c>
      <c r="I431" s="60"/>
      <c r="J431" s="87" t="s">
        <v>18</v>
      </c>
      <c r="K431" s="87" t="s">
        <v>19</v>
      </c>
    </row>
    <row r="432" spans="1:11" s="22" customFormat="1" ht="37.35" customHeight="1">
      <c r="A432" s="31" t="s">
        <v>274</v>
      </c>
      <c r="B432" s="40" t="s">
        <v>797</v>
      </c>
      <c r="C432" s="33" t="s">
        <v>798</v>
      </c>
      <c r="D432" s="34" t="s">
        <v>369</v>
      </c>
      <c r="E432" s="32" t="s">
        <v>799</v>
      </c>
      <c r="F432" s="35">
        <v>922000</v>
      </c>
      <c r="G432" s="31"/>
      <c r="H432" s="99">
        <v>41065</v>
      </c>
      <c r="I432" s="31"/>
      <c r="J432" s="131" t="s">
        <v>251</v>
      </c>
      <c r="K432" s="127" t="s">
        <v>311</v>
      </c>
    </row>
    <row r="433" spans="1:11" s="22" customFormat="1" ht="40.700000000000003" customHeight="1">
      <c r="A433" s="31" t="s">
        <v>274</v>
      </c>
      <c r="B433" s="40" t="s">
        <v>797</v>
      </c>
      <c r="C433" s="33" t="s">
        <v>800</v>
      </c>
      <c r="D433" s="34" t="s">
        <v>801</v>
      </c>
      <c r="E433" s="32" t="s">
        <v>799</v>
      </c>
      <c r="F433" s="35">
        <v>411000</v>
      </c>
      <c r="G433" s="31"/>
      <c r="H433" s="99">
        <v>41075</v>
      </c>
      <c r="I433" s="31"/>
      <c r="J433" s="131" t="s">
        <v>251</v>
      </c>
      <c r="K433" s="127" t="s">
        <v>311</v>
      </c>
    </row>
    <row r="434" spans="1:11" s="22" customFormat="1" ht="39.4" customHeight="1">
      <c r="A434" s="31" t="s">
        <v>274</v>
      </c>
      <c r="B434" s="40" t="s">
        <v>797</v>
      </c>
      <c r="C434" s="33" t="s">
        <v>800</v>
      </c>
      <c r="D434" s="34" t="s">
        <v>801</v>
      </c>
      <c r="E434" s="32" t="s">
        <v>799</v>
      </c>
      <c r="F434" s="35">
        <v>309000</v>
      </c>
      <c r="G434" s="31"/>
      <c r="H434" s="99">
        <v>41075</v>
      </c>
      <c r="I434" s="31"/>
      <c r="J434" s="131" t="s">
        <v>251</v>
      </c>
      <c r="K434" s="127" t="s">
        <v>311</v>
      </c>
    </row>
    <row r="435" spans="1:11" s="22" customFormat="1" ht="36" customHeight="1">
      <c r="A435" s="31" t="s">
        <v>274</v>
      </c>
      <c r="B435" s="40" t="s">
        <v>797</v>
      </c>
      <c r="C435" s="33" t="s">
        <v>802</v>
      </c>
      <c r="D435" s="34" t="s">
        <v>803</v>
      </c>
      <c r="E435" s="32" t="s">
        <v>799</v>
      </c>
      <c r="F435" s="35">
        <v>1905000</v>
      </c>
      <c r="G435" s="31"/>
      <c r="H435" s="99">
        <v>41082</v>
      </c>
      <c r="I435" s="31"/>
      <c r="J435" s="131" t="s">
        <v>208</v>
      </c>
      <c r="K435" s="127" t="s">
        <v>311</v>
      </c>
    </row>
    <row r="436" spans="1:11" s="22" customFormat="1" ht="38.65" customHeight="1">
      <c r="A436" s="31" t="s">
        <v>274</v>
      </c>
      <c r="B436" s="40" t="s">
        <v>797</v>
      </c>
      <c r="C436" s="33" t="s">
        <v>804</v>
      </c>
      <c r="D436" s="34" t="s">
        <v>805</v>
      </c>
      <c r="E436" s="32" t="s">
        <v>799</v>
      </c>
      <c r="F436" s="35">
        <v>665000</v>
      </c>
      <c r="G436" s="31"/>
      <c r="H436" s="99">
        <v>41089</v>
      </c>
      <c r="I436" s="31"/>
      <c r="J436" s="87" t="s">
        <v>28</v>
      </c>
      <c r="K436" s="127" t="s">
        <v>311</v>
      </c>
    </row>
    <row r="437" spans="1:11" s="22" customFormat="1" ht="40.700000000000003" customHeight="1">
      <c r="A437" s="31" t="s">
        <v>274</v>
      </c>
      <c r="B437" s="40" t="s">
        <v>797</v>
      </c>
      <c r="C437" s="33" t="s">
        <v>806</v>
      </c>
      <c r="D437" s="34" t="s">
        <v>807</v>
      </c>
      <c r="E437" s="32" t="s">
        <v>799</v>
      </c>
      <c r="F437" s="35">
        <v>1226000</v>
      </c>
      <c r="G437" s="31"/>
      <c r="H437" s="99">
        <v>41107</v>
      </c>
      <c r="I437" s="31"/>
      <c r="J437" s="87" t="s">
        <v>28</v>
      </c>
      <c r="K437" s="127" t="s">
        <v>311</v>
      </c>
    </row>
    <row r="438" spans="1:11" s="22" customFormat="1" ht="37.35" customHeight="1">
      <c r="A438" s="31" t="s">
        <v>274</v>
      </c>
      <c r="B438" s="40" t="s">
        <v>797</v>
      </c>
      <c r="C438" s="33" t="s">
        <v>808</v>
      </c>
      <c r="D438" s="34" t="s">
        <v>807</v>
      </c>
      <c r="E438" s="32" t="s">
        <v>809</v>
      </c>
      <c r="F438" s="35">
        <v>303000</v>
      </c>
      <c r="G438" s="31"/>
      <c r="H438" s="99">
        <v>41122</v>
      </c>
      <c r="I438" s="31"/>
      <c r="J438" s="87" t="s">
        <v>28</v>
      </c>
      <c r="K438" s="127" t="s">
        <v>311</v>
      </c>
    </row>
    <row r="439" spans="1:11" s="22" customFormat="1" ht="36" customHeight="1">
      <c r="A439" s="31" t="s">
        <v>274</v>
      </c>
      <c r="B439" s="40" t="s">
        <v>797</v>
      </c>
      <c r="C439" s="33" t="s">
        <v>810</v>
      </c>
      <c r="D439" s="34" t="s">
        <v>811</v>
      </c>
      <c r="E439" s="32" t="s">
        <v>799</v>
      </c>
      <c r="F439" s="35">
        <v>5105000</v>
      </c>
      <c r="G439" s="31"/>
      <c r="H439" s="99">
        <v>41128</v>
      </c>
      <c r="I439" s="31"/>
      <c r="J439" s="131" t="s">
        <v>251</v>
      </c>
      <c r="K439" s="127" t="s">
        <v>311</v>
      </c>
    </row>
    <row r="440" spans="1:11" s="22" customFormat="1" ht="35.450000000000003" customHeight="1">
      <c r="A440" s="31" t="s">
        <v>274</v>
      </c>
      <c r="B440" s="40" t="s">
        <v>797</v>
      </c>
      <c r="C440" s="33" t="s">
        <v>812</v>
      </c>
      <c r="D440" s="34" t="s">
        <v>813</v>
      </c>
      <c r="E440" s="32" t="s">
        <v>799</v>
      </c>
      <c r="F440" s="35">
        <v>616000</v>
      </c>
      <c r="G440" s="31"/>
      <c r="H440" s="99">
        <v>41142</v>
      </c>
      <c r="I440" s="31"/>
      <c r="J440" s="87" t="s">
        <v>28</v>
      </c>
      <c r="K440" s="127" t="s">
        <v>311</v>
      </c>
    </row>
    <row r="441" spans="1:11" s="22" customFormat="1" ht="38.1" customHeight="1">
      <c r="A441" s="31" t="s">
        <v>274</v>
      </c>
      <c r="B441" s="40" t="s">
        <v>797</v>
      </c>
      <c r="C441" s="33" t="s">
        <v>814</v>
      </c>
      <c r="D441" s="34" t="s">
        <v>815</v>
      </c>
      <c r="E441" s="32" t="s">
        <v>799</v>
      </c>
      <c r="F441" s="35">
        <v>383000</v>
      </c>
      <c r="G441" s="31"/>
      <c r="H441" s="99">
        <v>41149</v>
      </c>
      <c r="I441" s="31"/>
      <c r="J441" s="131" t="s">
        <v>208</v>
      </c>
      <c r="K441" s="127" t="s">
        <v>311</v>
      </c>
    </row>
    <row r="442" spans="1:11" s="22" customFormat="1" ht="38.1" customHeight="1">
      <c r="A442" s="31" t="s">
        <v>274</v>
      </c>
      <c r="B442" s="40" t="s">
        <v>797</v>
      </c>
      <c r="C442" s="33" t="s">
        <v>816</v>
      </c>
      <c r="D442" s="34" t="s">
        <v>815</v>
      </c>
      <c r="E442" s="32" t="s">
        <v>799</v>
      </c>
      <c r="F442" s="35">
        <v>513000</v>
      </c>
      <c r="G442" s="31"/>
      <c r="H442" s="99">
        <v>41149</v>
      </c>
      <c r="I442" s="31"/>
      <c r="J442" s="131" t="s">
        <v>208</v>
      </c>
      <c r="K442" s="127" t="s">
        <v>311</v>
      </c>
    </row>
    <row r="443" spans="1:11" s="22" customFormat="1" ht="38.1" customHeight="1">
      <c r="A443" s="31" t="s">
        <v>274</v>
      </c>
      <c r="B443" s="40" t="s">
        <v>797</v>
      </c>
      <c r="C443" s="33" t="s">
        <v>817</v>
      </c>
      <c r="D443" s="34" t="s">
        <v>818</v>
      </c>
      <c r="E443" s="32" t="s">
        <v>799</v>
      </c>
      <c r="F443" s="35">
        <v>294000</v>
      </c>
      <c r="G443" s="31"/>
      <c r="H443" s="99">
        <v>41159</v>
      </c>
      <c r="I443" s="31"/>
      <c r="J443" s="131" t="s">
        <v>251</v>
      </c>
      <c r="K443" s="127" t="s">
        <v>311</v>
      </c>
    </row>
    <row r="444" spans="1:11" s="22" customFormat="1" ht="38.85" customHeight="1">
      <c r="A444" s="31" t="s">
        <v>274</v>
      </c>
      <c r="B444" s="40" t="s">
        <v>797</v>
      </c>
      <c r="C444" s="33" t="s">
        <v>819</v>
      </c>
      <c r="D444" s="34" t="s">
        <v>820</v>
      </c>
      <c r="E444" s="32" t="s">
        <v>799</v>
      </c>
      <c r="F444" s="35">
        <v>186000</v>
      </c>
      <c r="G444" s="31"/>
      <c r="H444" s="99">
        <v>41176</v>
      </c>
      <c r="I444" s="31"/>
      <c r="J444" s="131" t="s">
        <v>208</v>
      </c>
      <c r="K444" s="127" t="s">
        <v>311</v>
      </c>
    </row>
    <row r="445" spans="1:11" s="22" customFormat="1" ht="38.85" customHeight="1">
      <c r="A445" s="31" t="s">
        <v>274</v>
      </c>
      <c r="B445" s="40" t="s">
        <v>797</v>
      </c>
      <c r="C445" s="33" t="s">
        <v>819</v>
      </c>
      <c r="D445" s="34" t="s">
        <v>820</v>
      </c>
      <c r="E445" s="32" t="s">
        <v>799</v>
      </c>
      <c r="F445" s="35">
        <v>300000</v>
      </c>
      <c r="G445" s="31"/>
      <c r="H445" s="99">
        <v>41176</v>
      </c>
      <c r="I445" s="31"/>
      <c r="J445" s="131" t="s">
        <v>208</v>
      </c>
      <c r="K445" s="127" t="s">
        <v>311</v>
      </c>
    </row>
    <row r="446" spans="1:11" s="22" customFormat="1" ht="38.85" customHeight="1">
      <c r="A446" s="31" t="s">
        <v>274</v>
      </c>
      <c r="B446" s="40" t="s">
        <v>797</v>
      </c>
      <c r="C446" s="33" t="s">
        <v>819</v>
      </c>
      <c r="D446" s="34" t="s">
        <v>820</v>
      </c>
      <c r="E446" s="32" t="s">
        <v>799</v>
      </c>
      <c r="F446" s="35">
        <v>216000</v>
      </c>
      <c r="G446" s="31"/>
      <c r="H446" s="99">
        <v>41176</v>
      </c>
      <c r="I446" s="31"/>
      <c r="J446" s="131" t="s">
        <v>208</v>
      </c>
      <c r="K446" s="127" t="s">
        <v>311</v>
      </c>
    </row>
    <row r="447" spans="1:11" s="22" customFormat="1" ht="38.85" customHeight="1">
      <c r="A447" s="31" t="s">
        <v>274</v>
      </c>
      <c r="B447" s="40" t="s">
        <v>797</v>
      </c>
      <c r="C447" s="33" t="s">
        <v>819</v>
      </c>
      <c r="D447" s="34" t="s">
        <v>820</v>
      </c>
      <c r="E447" s="32" t="s">
        <v>799</v>
      </c>
      <c r="F447" s="35">
        <v>174000</v>
      </c>
      <c r="G447" s="31"/>
      <c r="H447" s="99">
        <v>41176</v>
      </c>
      <c r="I447" s="31"/>
      <c r="J447" s="131" t="s">
        <v>208</v>
      </c>
      <c r="K447" s="127" t="s">
        <v>311</v>
      </c>
    </row>
    <row r="448" spans="1:11" s="22" customFormat="1" ht="38.85" customHeight="1">
      <c r="A448" s="31" t="s">
        <v>274</v>
      </c>
      <c r="B448" s="40" t="s">
        <v>797</v>
      </c>
      <c r="C448" s="33" t="s">
        <v>819</v>
      </c>
      <c r="D448" s="34" t="s">
        <v>820</v>
      </c>
      <c r="E448" s="32" t="s">
        <v>799</v>
      </c>
      <c r="F448" s="35">
        <v>251000</v>
      </c>
      <c r="G448" s="31"/>
      <c r="H448" s="99">
        <v>41176</v>
      </c>
      <c r="I448" s="31"/>
      <c r="J448" s="131" t="s">
        <v>208</v>
      </c>
      <c r="K448" s="127" t="s">
        <v>311</v>
      </c>
    </row>
    <row r="449" spans="1:11" s="22" customFormat="1" ht="38.85" customHeight="1">
      <c r="A449" s="31" t="s">
        <v>274</v>
      </c>
      <c r="B449" s="40" t="s">
        <v>797</v>
      </c>
      <c r="C449" s="33" t="s">
        <v>819</v>
      </c>
      <c r="D449" s="34" t="s">
        <v>820</v>
      </c>
      <c r="E449" s="32" t="s">
        <v>799</v>
      </c>
      <c r="F449" s="35">
        <v>253000</v>
      </c>
      <c r="G449" s="31"/>
      <c r="H449" s="99">
        <v>41176</v>
      </c>
      <c r="I449" s="31"/>
      <c r="J449" s="131" t="s">
        <v>208</v>
      </c>
      <c r="K449" s="127" t="s">
        <v>311</v>
      </c>
    </row>
    <row r="450" spans="1:11" s="22" customFormat="1" ht="38.85" customHeight="1">
      <c r="A450" s="31" t="s">
        <v>274</v>
      </c>
      <c r="B450" s="40" t="s">
        <v>797</v>
      </c>
      <c r="C450" s="33" t="s">
        <v>819</v>
      </c>
      <c r="D450" s="34" t="s">
        <v>820</v>
      </c>
      <c r="E450" s="32" t="s">
        <v>799</v>
      </c>
      <c r="F450" s="35">
        <v>233000</v>
      </c>
      <c r="G450" s="31"/>
      <c r="H450" s="99">
        <v>41176</v>
      </c>
      <c r="I450" s="31"/>
      <c r="J450" s="131" t="s">
        <v>208</v>
      </c>
      <c r="K450" s="127" t="s">
        <v>311</v>
      </c>
    </row>
    <row r="451" spans="1:11" s="22" customFormat="1" ht="38.85" customHeight="1">
      <c r="A451" s="31" t="s">
        <v>274</v>
      </c>
      <c r="B451" s="40" t="s">
        <v>797</v>
      </c>
      <c r="C451" s="33" t="s">
        <v>819</v>
      </c>
      <c r="D451" s="34" t="s">
        <v>820</v>
      </c>
      <c r="E451" s="32" t="s">
        <v>799</v>
      </c>
      <c r="F451" s="35">
        <v>473000</v>
      </c>
      <c r="G451" s="31"/>
      <c r="H451" s="99">
        <v>41176</v>
      </c>
      <c r="I451" s="31"/>
      <c r="J451" s="131" t="s">
        <v>208</v>
      </c>
      <c r="K451" s="127" t="s">
        <v>311</v>
      </c>
    </row>
    <row r="452" spans="1:11" s="22" customFormat="1" ht="38.85" customHeight="1">
      <c r="A452" s="31" t="s">
        <v>274</v>
      </c>
      <c r="B452" s="40" t="s">
        <v>797</v>
      </c>
      <c r="C452" s="33" t="s">
        <v>821</v>
      </c>
      <c r="D452" s="34" t="s">
        <v>822</v>
      </c>
      <c r="E452" s="32" t="s">
        <v>799</v>
      </c>
      <c r="F452" s="35">
        <v>758000</v>
      </c>
      <c r="G452" s="31"/>
      <c r="H452" s="99">
        <v>41198</v>
      </c>
      <c r="I452" s="31"/>
      <c r="J452" s="131" t="s">
        <v>251</v>
      </c>
      <c r="K452" s="127" t="s">
        <v>311</v>
      </c>
    </row>
    <row r="453" spans="1:11" s="22" customFormat="1" ht="38.85" customHeight="1">
      <c r="A453" s="31" t="s">
        <v>274</v>
      </c>
      <c r="B453" s="40" t="s">
        <v>797</v>
      </c>
      <c r="C453" s="33" t="s">
        <v>823</v>
      </c>
      <c r="D453" s="34" t="s">
        <v>824</v>
      </c>
      <c r="E453" s="32" t="s">
        <v>799</v>
      </c>
      <c r="F453" s="35">
        <v>667000</v>
      </c>
      <c r="G453" s="31"/>
      <c r="H453" s="99">
        <v>41206</v>
      </c>
      <c r="I453" s="31"/>
      <c r="J453" s="87" t="s">
        <v>18</v>
      </c>
      <c r="K453" s="127" t="s">
        <v>311</v>
      </c>
    </row>
    <row r="454" spans="1:11" s="22" customFormat="1" ht="38.85" customHeight="1">
      <c r="A454" s="31" t="s">
        <v>274</v>
      </c>
      <c r="B454" s="40" t="s">
        <v>797</v>
      </c>
      <c r="C454" s="33" t="s">
        <v>825</v>
      </c>
      <c r="D454" s="34" t="s">
        <v>824</v>
      </c>
      <c r="E454" s="32" t="s">
        <v>799</v>
      </c>
      <c r="F454" s="35">
        <v>596000</v>
      </c>
      <c r="G454" s="31"/>
      <c r="H454" s="99">
        <v>41206</v>
      </c>
      <c r="I454" s="31"/>
      <c r="J454" s="87" t="s">
        <v>18</v>
      </c>
      <c r="K454" s="127" t="s">
        <v>311</v>
      </c>
    </row>
    <row r="455" spans="1:11" s="22" customFormat="1" ht="38.85" customHeight="1">
      <c r="A455" s="31" t="s">
        <v>274</v>
      </c>
      <c r="B455" s="40" t="s">
        <v>797</v>
      </c>
      <c r="C455" s="33" t="s">
        <v>826</v>
      </c>
      <c r="D455" s="34" t="s">
        <v>827</v>
      </c>
      <c r="E455" s="32" t="s">
        <v>799</v>
      </c>
      <c r="F455" s="35">
        <v>4352000</v>
      </c>
      <c r="G455" s="31"/>
      <c r="H455" s="99">
        <v>41206</v>
      </c>
      <c r="I455" s="31"/>
      <c r="J455" s="87" t="s">
        <v>18</v>
      </c>
      <c r="K455" s="127" t="s">
        <v>311</v>
      </c>
    </row>
    <row r="456" spans="1:11" s="22" customFormat="1" ht="38.85" customHeight="1">
      <c r="A456" s="31" t="s">
        <v>274</v>
      </c>
      <c r="B456" s="40" t="s">
        <v>797</v>
      </c>
      <c r="C456" s="33" t="s">
        <v>828</v>
      </c>
      <c r="D456" s="34" t="s">
        <v>829</v>
      </c>
      <c r="E456" s="32" t="s">
        <v>799</v>
      </c>
      <c r="F456" s="35">
        <v>2471000</v>
      </c>
      <c r="G456" s="31"/>
      <c r="H456" s="99">
        <v>41211</v>
      </c>
      <c r="I456" s="31"/>
      <c r="J456" s="131" t="s">
        <v>208</v>
      </c>
      <c r="K456" s="127" t="s">
        <v>311</v>
      </c>
    </row>
    <row r="457" spans="1:11" s="22" customFormat="1" ht="38.85" customHeight="1">
      <c r="A457" s="31" t="s">
        <v>274</v>
      </c>
      <c r="B457" s="40" t="s">
        <v>797</v>
      </c>
      <c r="C457" s="33" t="s">
        <v>828</v>
      </c>
      <c r="D457" s="34" t="s">
        <v>829</v>
      </c>
      <c r="E457" s="32" t="s">
        <v>799</v>
      </c>
      <c r="F457" s="35">
        <v>1684000</v>
      </c>
      <c r="G457" s="31"/>
      <c r="H457" s="99">
        <v>41211</v>
      </c>
      <c r="I457" s="31"/>
      <c r="J457" s="131" t="s">
        <v>208</v>
      </c>
      <c r="K457" s="127" t="s">
        <v>311</v>
      </c>
    </row>
    <row r="458" spans="1:11" s="22" customFormat="1" ht="38.85" customHeight="1">
      <c r="A458" s="31" t="s">
        <v>274</v>
      </c>
      <c r="B458" s="40" t="s">
        <v>797</v>
      </c>
      <c r="C458" s="34" t="s">
        <v>830</v>
      </c>
      <c r="D458" s="34" t="s">
        <v>831</v>
      </c>
      <c r="E458" s="32" t="s">
        <v>799</v>
      </c>
      <c r="F458" s="35">
        <v>1313000</v>
      </c>
      <c r="G458" s="31"/>
      <c r="H458" s="99">
        <v>41227</v>
      </c>
      <c r="I458" s="31"/>
      <c r="J458" s="131" t="s">
        <v>251</v>
      </c>
      <c r="K458" s="127" t="s">
        <v>311</v>
      </c>
    </row>
    <row r="459" spans="1:11" s="22" customFormat="1" ht="38.85" customHeight="1">
      <c r="A459" s="31" t="s">
        <v>274</v>
      </c>
      <c r="B459" s="40" t="s">
        <v>797</v>
      </c>
      <c r="C459" s="33" t="s">
        <v>832</v>
      </c>
      <c r="D459" s="34" t="s">
        <v>740</v>
      </c>
      <c r="E459" s="32" t="s">
        <v>799</v>
      </c>
      <c r="F459" s="35">
        <v>1902000</v>
      </c>
      <c r="G459" s="31"/>
      <c r="H459" s="99">
        <v>41228</v>
      </c>
      <c r="I459" s="31"/>
      <c r="J459" s="131" t="s">
        <v>251</v>
      </c>
      <c r="K459" s="127" t="s">
        <v>311</v>
      </c>
    </row>
    <row r="460" spans="1:11" s="22" customFormat="1" ht="38.85" customHeight="1">
      <c r="A460" s="31" t="s">
        <v>274</v>
      </c>
      <c r="B460" s="40" t="s">
        <v>797</v>
      </c>
      <c r="C460" s="33" t="s">
        <v>832</v>
      </c>
      <c r="D460" s="34" t="s">
        <v>740</v>
      </c>
      <c r="E460" s="32" t="s">
        <v>799</v>
      </c>
      <c r="F460" s="35">
        <v>2571000</v>
      </c>
      <c r="G460" s="31"/>
      <c r="H460" s="99">
        <v>41228</v>
      </c>
      <c r="I460" s="31"/>
      <c r="J460" s="131" t="s">
        <v>251</v>
      </c>
      <c r="K460" s="127" t="s">
        <v>311</v>
      </c>
    </row>
    <row r="461" spans="1:11" s="22" customFormat="1" ht="38.85" customHeight="1">
      <c r="A461" s="31" t="s">
        <v>274</v>
      </c>
      <c r="B461" s="40" t="s">
        <v>797</v>
      </c>
      <c r="C461" s="33" t="s">
        <v>832</v>
      </c>
      <c r="D461" s="34" t="s">
        <v>740</v>
      </c>
      <c r="E461" s="32" t="s">
        <v>799</v>
      </c>
      <c r="F461" s="35">
        <v>1868000</v>
      </c>
      <c r="G461" s="31"/>
      <c r="H461" s="99">
        <v>41228</v>
      </c>
      <c r="I461" s="31"/>
      <c r="J461" s="131" t="s">
        <v>251</v>
      </c>
      <c r="K461" s="127" t="s">
        <v>311</v>
      </c>
    </row>
    <row r="462" spans="1:11" s="22" customFormat="1" ht="38.85" customHeight="1">
      <c r="A462" s="31" t="s">
        <v>274</v>
      </c>
      <c r="B462" s="40" t="s">
        <v>797</v>
      </c>
      <c r="C462" s="33" t="s">
        <v>832</v>
      </c>
      <c r="D462" s="34" t="s">
        <v>740</v>
      </c>
      <c r="E462" s="32" t="s">
        <v>799</v>
      </c>
      <c r="F462" s="35">
        <v>1114000</v>
      </c>
      <c r="G462" s="31"/>
      <c r="H462" s="99">
        <v>41228</v>
      </c>
      <c r="I462" s="31"/>
      <c r="J462" s="131" t="s">
        <v>251</v>
      </c>
      <c r="K462" s="127" t="s">
        <v>311</v>
      </c>
    </row>
    <row r="463" spans="1:11" s="22" customFormat="1" ht="38.85" customHeight="1">
      <c r="A463" s="31" t="s">
        <v>274</v>
      </c>
      <c r="B463" s="40" t="s">
        <v>797</v>
      </c>
      <c r="C463" s="33" t="s">
        <v>832</v>
      </c>
      <c r="D463" s="34" t="s">
        <v>740</v>
      </c>
      <c r="E463" s="32" t="s">
        <v>799</v>
      </c>
      <c r="F463" s="35">
        <v>2406000</v>
      </c>
      <c r="G463" s="31"/>
      <c r="H463" s="99">
        <v>41228</v>
      </c>
      <c r="I463" s="31"/>
      <c r="J463" s="131" t="s">
        <v>251</v>
      </c>
      <c r="K463" s="127" t="s">
        <v>311</v>
      </c>
    </row>
    <row r="464" spans="1:11" s="22" customFormat="1" ht="38.85" customHeight="1">
      <c r="A464" s="31" t="s">
        <v>274</v>
      </c>
      <c r="B464" s="40" t="s">
        <v>797</v>
      </c>
      <c r="C464" s="33" t="s">
        <v>832</v>
      </c>
      <c r="D464" s="34" t="s">
        <v>740</v>
      </c>
      <c r="E464" s="32" t="s">
        <v>799</v>
      </c>
      <c r="F464" s="35">
        <v>1902000</v>
      </c>
      <c r="G464" s="31"/>
      <c r="H464" s="99">
        <v>41228</v>
      </c>
      <c r="I464" s="31"/>
      <c r="J464" s="131" t="s">
        <v>251</v>
      </c>
      <c r="K464" s="127" t="s">
        <v>311</v>
      </c>
    </row>
    <row r="465" spans="1:11" s="22" customFormat="1" ht="38.85" customHeight="1">
      <c r="A465" s="31" t="s">
        <v>274</v>
      </c>
      <c r="B465" s="40" t="s">
        <v>797</v>
      </c>
      <c r="C465" s="33" t="s">
        <v>833</v>
      </c>
      <c r="D465" s="34" t="s">
        <v>163</v>
      </c>
      <c r="E465" s="32" t="s">
        <v>809</v>
      </c>
      <c r="F465" s="35">
        <v>646000</v>
      </c>
      <c r="G465" s="31"/>
      <c r="H465" s="99">
        <v>41233</v>
      </c>
      <c r="I465" s="31"/>
      <c r="J465" s="131" t="s">
        <v>251</v>
      </c>
      <c r="K465" s="127" t="s">
        <v>311</v>
      </c>
    </row>
    <row r="466" spans="1:11" s="22" customFormat="1" ht="38.85" customHeight="1">
      <c r="A466" s="31" t="s">
        <v>274</v>
      </c>
      <c r="B466" s="40" t="s">
        <v>797</v>
      </c>
      <c r="C466" s="33" t="s">
        <v>834</v>
      </c>
      <c r="D466" s="34" t="s">
        <v>163</v>
      </c>
      <c r="E466" s="32" t="s">
        <v>799</v>
      </c>
      <c r="F466" s="35">
        <v>738000</v>
      </c>
      <c r="G466" s="31"/>
      <c r="H466" s="99">
        <v>41233</v>
      </c>
      <c r="I466" s="31"/>
      <c r="J466" s="131" t="s">
        <v>251</v>
      </c>
      <c r="K466" s="127" t="s">
        <v>311</v>
      </c>
    </row>
    <row r="467" spans="1:11" s="22" customFormat="1" ht="38.85" customHeight="1">
      <c r="A467" s="31" t="s">
        <v>274</v>
      </c>
      <c r="B467" s="40" t="s">
        <v>797</v>
      </c>
      <c r="C467" s="33" t="s">
        <v>833</v>
      </c>
      <c r="D467" s="34" t="s">
        <v>163</v>
      </c>
      <c r="E467" s="32" t="s">
        <v>799</v>
      </c>
      <c r="F467" s="35">
        <v>329000</v>
      </c>
      <c r="G467" s="31"/>
      <c r="H467" s="99">
        <v>41233</v>
      </c>
      <c r="I467" s="31"/>
      <c r="J467" s="131" t="s">
        <v>251</v>
      </c>
      <c r="K467" s="127" t="s">
        <v>311</v>
      </c>
    </row>
    <row r="468" spans="1:11" s="22" customFormat="1" ht="38.85" customHeight="1">
      <c r="A468" s="31" t="s">
        <v>274</v>
      </c>
      <c r="B468" s="40" t="s">
        <v>797</v>
      </c>
      <c r="C468" s="33" t="s">
        <v>835</v>
      </c>
      <c r="D468" s="34" t="s">
        <v>836</v>
      </c>
      <c r="E468" s="32" t="s">
        <v>799</v>
      </c>
      <c r="F468" s="35">
        <v>1332000</v>
      </c>
      <c r="G468" s="31"/>
      <c r="H468" s="99">
        <v>41250</v>
      </c>
      <c r="I468" s="31"/>
      <c r="J468" s="131" t="s">
        <v>251</v>
      </c>
      <c r="K468" s="127" t="s">
        <v>311</v>
      </c>
    </row>
    <row r="469" spans="1:11" s="22" customFormat="1" ht="38.85" customHeight="1">
      <c r="A469" s="31" t="s">
        <v>274</v>
      </c>
      <c r="B469" s="40" t="s">
        <v>797</v>
      </c>
      <c r="C469" s="33" t="s">
        <v>835</v>
      </c>
      <c r="D469" s="34" t="s">
        <v>836</v>
      </c>
      <c r="E469" s="32" t="s">
        <v>799</v>
      </c>
      <c r="F469" s="35">
        <v>1766000</v>
      </c>
      <c r="G469" s="31"/>
      <c r="H469" s="99">
        <v>41250</v>
      </c>
      <c r="I469" s="31"/>
      <c r="J469" s="131" t="s">
        <v>251</v>
      </c>
      <c r="K469" s="127" t="s">
        <v>311</v>
      </c>
    </row>
    <row r="470" spans="1:11" s="22" customFormat="1" ht="38.85" customHeight="1">
      <c r="A470" s="31" t="s">
        <v>274</v>
      </c>
      <c r="B470" s="40" t="s">
        <v>797</v>
      </c>
      <c r="C470" s="33" t="s">
        <v>835</v>
      </c>
      <c r="D470" s="34" t="s">
        <v>836</v>
      </c>
      <c r="E470" s="32" t="s">
        <v>799</v>
      </c>
      <c r="F470" s="35">
        <v>1902000</v>
      </c>
      <c r="G470" s="31"/>
      <c r="H470" s="99">
        <v>41250</v>
      </c>
      <c r="I470" s="31"/>
      <c r="J470" s="131" t="s">
        <v>251</v>
      </c>
      <c r="K470" s="127" t="s">
        <v>311</v>
      </c>
    </row>
    <row r="471" spans="1:11" s="22" customFormat="1" ht="38.85" customHeight="1">
      <c r="A471" s="31" t="s">
        <v>274</v>
      </c>
      <c r="B471" s="40" t="s">
        <v>797</v>
      </c>
      <c r="C471" s="33" t="s">
        <v>835</v>
      </c>
      <c r="D471" s="34" t="s">
        <v>836</v>
      </c>
      <c r="E471" s="32" t="s">
        <v>799</v>
      </c>
      <c r="F471" s="35">
        <v>1347000</v>
      </c>
      <c r="G471" s="31"/>
      <c r="H471" s="99">
        <v>41250</v>
      </c>
      <c r="I471" s="31"/>
      <c r="J471" s="131" t="s">
        <v>251</v>
      </c>
      <c r="K471" s="127" t="s">
        <v>311</v>
      </c>
    </row>
    <row r="472" spans="1:11" s="22" customFormat="1" ht="38.85" customHeight="1">
      <c r="A472" s="31" t="s">
        <v>274</v>
      </c>
      <c r="B472" s="40" t="s">
        <v>797</v>
      </c>
      <c r="C472" s="33" t="s">
        <v>835</v>
      </c>
      <c r="D472" s="34" t="s">
        <v>836</v>
      </c>
      <c r="E472" s="32" t="s">
        <v>799</v>
      </c>
      <c r="F472" s="35">
        <v>1702000</v>
      </c>
      <c r="G472" s="31"/>
      <c r="H472" s="99">
        <v>41250</v>
      </c>
      <c r="I472" s="31"/>
      <c r="J472" s="131" t="s">
        <v>251</v>
      </c>
      <c r="K472" s="127" t="s">
        <v>311</v>
      </c>
    </row>
    <row r="473" spans="1:11" s="22" customFormat="1" ht="38.85" customHeight="1">
      <c r="A473" s="31" t="s">
        <v>274</v>
      </c>
      <c r="B473" s="40" t="s">
        <v>797</v>
      </c>
      <c r="C473" s="33" t="s">
        <v>835</v>
      </c>
      <c r="D473" s="34" t="s">
        <v>836</v>
      </c>
      <c r="E473" s="32" t="s">
        <v>799</v>
      </c>
      <c r="F473" s="35">
        <v>1527000</v>
      </c>
      <c r="G473" s="31"/>
      <c r="H473" s="99">
        <v>41250</v>
      </c>
      <c r="I473" s="31"/>
      <c r="J473" s="131" t="s">
        <v>251</v>
      </c>
      <c r="K473" s="127" t="s">
        <v>311</v>
      </c>
    </row>
    <row r="474" spans="1:11" s="22" customFormat="1" ht="38.85" customHeight="1">
      <c r="A474" s="31" t="s">
        <v>274</v>
      </c>
      <c r="B474" s="40" t="s">
        <v>797</v>
      </c>
      <c r="C474" s="33" t="s">
        <v>837</v>
      </c>
      <c r="D474" s="34" t="s">
        <v>838</v>
      </c>
      <c r="E474" s="32" t="s">
        <v>799</v>
      </c>
      <c r="F474" s="35">
        <v>6199000</v>
      </c>
      <c r="G474" s="31"/>
      <c r="H474" s="99">
        <v>41250</v>
      </c>
      <c r="I474" s="31"/>
      <c r="J474" s="131" t="s">
        <v>251</v>
      </c>
      <c r="K474" s="127" t="s">
        <v>311</v>
      </c>
    </row>
    <row r="475" spans="1:11" s="22" customFormat="1" ht="38.85" customHeight="1">
      <c r="A475" s="31" t="s">
        <v>274</v>
      </c>
      <c r="B475" s="40" t="s">
        <v>797</v>
      </c>
      <c r="C475" s="33" t="s">
        <v>839</v>
      </c>
      <c r="D475" s="34" t="s">
        <v>840</v>
      </c>
      <c r="E475" s="32" t="s">
        <v>799</v>
      </c>
      <c r="F475" s="35">
        <v>1668000</v>
      </c>
      <c r="G475" s="31"/>
      <c r="H475" s="99">
        <v>41264</v>
      </c>
      <c r="I475" s="31"/>
      <c r="J475" s="87" t="s">
        <v>18</v>
      </c>
      <c r="K475" s="127" t="s">
        <v>311</v>
      </c>
    </row>
    <row r="476" spans="1:11" s="22" customFormat="1" ht="38.85" customHeight="1">
      <c r="A476" s="31" t="s">
        <v>274</v>
      </c>
      <c r="B476" s="40" t="s">
        <v>797</v>
      </c>
      <c r="C476" s="33" t="s">
        <v>839</v>
      </c>
      <c r="D476" s="34" t="s">
        <v>840</v>
      </c>
      <c r="E476" s="32" t="s">
        <v>799</v>
      </c>
      <c r="F476" s="35">
        <v>2002000</v>
      </c>
      <c r="G476" s="31"/>
      <c r="H476" s="99">
        <v>41264</v>
      </c>
      <c r="I476" s="31"/>
      <c r="J476" s="87" t="s">
        <v>18</v>
      </c>
      <c r="K476" s="127" t="s">
        <v>311</v>
      </c>
    </row>
    <row r="477" spans="1:11" s="22" customFormat="1" ht="38.85" customHeight="1">
      <c r="A477" s="31" t="s">
        <v>274</v>
      </c>
      <c r="B477" s="40" t="s">
        <v>797</v>
      </c>
      <c r="C477" s="33" t="s">
        <v>839</v>
      </c>
      <c r="D477" s="34" t="s">
        <v>840</v>
      </c>
      <c r="E477" s="32" t="s">
        <v>799</v>
      </c>
      <c r="F477" s="35">
        <v>899000</v>
      </c>
      <c r="G477" s="31"/>
      <c r="H477" s="99">
        <v>41264</v>
      </c>
      <c r="I477" s="31"/>
      <c r="J477" s="87" t="s">
        <v>18</v>
      </c>
      <c r="K477" s="127" t="s">
        <v>311</v>
      </c>
    </row>
    <row r="478" spans="1:11" s="22" customFormat="1" ht="38.85" customHeight="1">
      <c r="A478" s="31" t="s">
        <v>274</v>
      </c>
      <c r="B478" s="40" t="s">
        <v>797</v>
      </c>
      <c r="C478" s="33" t="s">
        <v>839</v>
      </c>
      <c r="D478" s="34" t="s">
        <v>840</v>
      </c>
      <c r="E478" s="32" t="s">
        <v>799</v>
      </c>
      <c r="F478" s="35">
        <v>944000</v>
      </c>
      <c r="G478" s="31"/>
      <c r="H478" s="99">
        <v>41264</v>
      </c>
      <c r="I478" s="31"/>
      <c r="J478" s="87" t="s">
        <v>18</v>
      </c>
      <c r="K478" s="127" t="s">
        <v>38</v>
      </c>
    </row>
    <row r="479" spans="1:11" s="22" customFormat="1" ht="38.85" customHeight="1">
      <c r="A479" s="31" t="s">
        <v>274</v>
      </c>
      <c r="B479" s="40" t="s">
        <v>797</v>
      </c>
      <c r="C479" s="33" t="s">
        <v>841</v>
      </c>
      <c r="D479" s="34" t="s">
        <v>842</v>
      </c>
      <c r="E479" s="32" t="s">
        <v>799</v>
      </c>
      <c r="F479" s="35">
        <v>1671000</v>
      </c>
      <c r="G479" s="31"/>
      <c r="H479" s="99">
        <v>41296</v>
      </c>
      <c r="I479" s="31"/>
      <c r="J479" s="87" t="s">
        <v>28</v>
      </c>
      <c r="K479" s="127" t="s">
        <v>196</v>
      </c>
    </row>
    <row r="480" spans="1:11" s="22" customFormat="1" ht="38.85" customHeight="1">
      <c r="A480" s="31" t="s">
        <v>274</v>
      </c>
      <c r="B480" s="40" t="s">
        <v>797</v>
      </c>
      <c r="C480" s="33" t="s">
        <v>843</v>
      </c>
      <c r="D480" s="34" t="s">
        <v>844</v>
      </c>
      <c r="E480" s="32" t="s">
        <v>809</v>
      </c>
      <c r="F480" s="35">
        <v>5067000</v>
      </c>
      <c r="G480" s="31"/>
      <c r="H480" s="99">
        <v>41302</v>
      </c>
      <c r="I480" s="31"/>
      <c r="J480" s="87" t="s">
        <v>18</v>
      </c>
      <c r="K480" s="127" t="s">
        <v>196</v>
      </c>
    </row>
    <row r="481" spans="1:11" s="22" customFormat="1" ht="38.85" customHeight="1">
      <c r="A481" s="31" t="s">
        <v>274</v>
      </c>
      <c r="B481" s="40" t="s">
        <v>797</v>
      </c>
      <c r="C481" s="33" t="s">
        <v>843</v>
      </c>
      <c r="D481" s="34" t="s">
        <v>844</v>
      </c>
      <c r="E481" s="32" t="s">
        <v>799</v>
      </c>
      <c r="F481" s="35">
        <v>946000</v>
      </c>
      <c r="G481" s="31"/>
      <c r="H481" s="99">
        <v>41302</v>
      </c>
      <c r="I481" s="31"/>
      <c r="J481" s="87" t="s">
        <v>18</v>
      </c>
      <c r="K481" s="127" t="s">
        <v>196</v>
      </c>
    </row>
    <row r="482" spans="1:11" s="22" customFormat="1" ht="38.85" customHeight="1">
      <c r="A482" s="31" t="s">
        <v>274</v>
      </c>
      <c r="B482" s="40" t="s">
        <v>797</v>
      </c>
      <c r="C482" s="33" t="s">
        <v>843</v>
      </c>
      <c r="D482" s="34" t="s">
        <v>844</v>
      </c>
      <c r="E482" s="32" t="s">
        <v>799</v>
      </c>
      <c r="F482" s="35">
        <v>5284000</v>
      </c>
      <c r="G482" s="31"/>
      <c r="H482" s="99">
        <v>41302</v>
      </c>
      <c r="I482" s="31"/>
      <c r="J482" s="87" t="s">
        <v>18</v>
      </c>
      <c r="K482" s="127" t="s">
        <v>196</v>
      </c>
    </row>
    <row r="483" spans="1:11" s="22" customFormat="1" ht="182.65" customHeight="1">
      <c r="A483" s="31" t="s">
        <v>274</v>
      </c>
      <c r="B483" s="40" t="s">
        <v>845</v>
      </c>
      <c r="C483" s="32" t="s">
        <v>846</v>
      </c>
      <c r="D483" s="34" t="s">
        <v>376</v>
      </c>
      <c r="E483" s="32" t="s">
        <v>847</v>
      </c>
      <c r="F483" s="36">
        <v>230000</v>
      </c>
      <c r="G483" s="96" t="s">
        <v>848</v>
      </c>
      <c r="H483" s="100" t="s">
        <v>849</v>
      </c>
      <c r="I483" s="32" t="s">
        <v>850</v>
      </c>
      <c r="J483" s="127" t="s">
        <v>251</v>
      </c>
      <c r="K483" s="127" t="s">
        <v>38</v>
      </c>
    </row>
    <row r="484" spans="1:11" s="26" customFormat="1" ht="159" customHeight="1">
      <c r="A484" s="31" t="s">
        <v>274</v>
      </c>
      <c r="B484" s="40" t="s">
        <v>851</v>
      </c>
      <c r="C484" s="31" t="s">
        <v>852</v>
      </c>
      <c r="D484" s="34" t="s">
        <v>853</v>
      </c>
      <c r="E484" s="32" t="s">
        <v>854</v>
      </c>
      <c r="F484" s="35">
        <v>192000</v>
      </c>
      <c r="G484" s="97" t="s">
        <v>855</v>
      </c>
      <c r="H484" s="99">
        <v>41010</v>
      </c>
      <c r="I484" s="32" t="s">
        <v>856</v>
      </c>
      <c r="J484" s="87" t="s">
        <v>28</v>
      </c>
      <c r="K484" s="87" t="s">
        <v>38</v>
      </c>
    </row>
    <row r="485" spans="1:11" s="26" customFormat="1" ht="73.349999999999994" customHeight="1">
      <c r="A485" s="31" t="s">
        <v>274</v>
      </c>
      <c r="B485" s="40" t="s">
        <v>851</v>
      </c>
      <c r="C485" s="31" t="s">
        <v>857</v>
      </c>
      <c r="D485" s="34" t="s">
        <v>858</v>
      </c>
      <c r="E485" s="32" t="s">
        <v>859</v>
      </c>
      <c r="F485" s="35">
        <v>1700000</v>
      </c>
      <c r="G485" s="31"/>
      <c r="H485" s="99">
        <v>41068</v>
      </c>
      <c r="I485" s="32"/>
      <c r="J485" s="127" t="s">
        <v>251</v>
      </c>
      <c r="K485" s="127" t="s">
        <v>311</v>
      </c>
    </row>
    <row r="486" spans="1:11" s="26" customFormat="1" ht="64.900000000000006" customHeight="1">
      <c r="A486" s="31" t="s">
        <v>274</v>
      </c>
      <c r="B486" s="40" t="s">
        <v>851</v>
      </c>
      <c r="C486" s="31" t="s">
        <v>860</v>
      </c>
      <c r="D486" s="34" t="s">
        <v>861</v>
      </c>
      <c r="E486" s="32" t="s">
        <v>862</v>
      </c>
      <c r="F486" s="35">
        <v>1900000</v>
      </c>
      <c r="G486" s="31"/>
      <c r="H486" s="99">
        <v>41068</v>
      </c>
      <c r="I486" s="32"/>
      <c r="J486" s="127" t="s">
        <v>251</v>
      </c>
      <c r="K486" s="127" t="s">
        <v>311</v>
      </c>
    </row>
    <row r="487" spans="1:11" s="26" customFormat="1" ht="72" customHeight="1">
      <c r="A487" s="31" t="s">
        <v>274</v>
      </c>
      <c r="B487" s="40" t="s">
        <v>851</v>
      </c>
      <c r="C487" s="31" t="s">
        <v>863</v>
      </c>
      <c r="D487" s="34" t="s">
        <v>864</v>
      </c>
      <c r="E487" s="32" t="s">
        <v>865</v>
      </c>
      <c r="F487" s="35">
        <v>10000000</v>
      </c>
      <c r="G487" s="31"/>
      <c r="H487" s="99">
        <v>41085</v>
      </c>
      <c r="I487" s="32"/>
      <c r="J487" s="127" t="s">
        <v>251</v>
      </c>
      <c r="K487" s="127" t="s">
        <v>311</v>
      </c>
    </row>
    <row r="488" spans="1:11" s="26" customFormat="1" ht="73.349999999999994" customHeight="1">
      <c r="A488" s="31" t="s">
        <v>274</v>
      </c>
      <c r="B488" s="40" t="s">
        <v>851</v>
      </c>
      <c r="C488" s="31" t="s">
        <v>866</v>
      </c>
      <c r="D488" s="34" t="s">
        <v>867</v>
      </c>
      <c r="E488" s="32" t="s">
        <v>868</v>
      </c>
      <c r="F488" s="35">
        <v>8000000</v>
      </c>
      <c r="G488" s="31"/>
      <c r="H488" s="99">
        <v>41085</v>
      </c>
      <c r="I488" s="32"/>
      <c r="J488" s="127" t="s">
        <v>251</v>
      </c>
      <c r="K488" s="127" t="s">
        <v>311</v>
      </c>
    </row>
    <row r="489" spans="1:11" s="26" customFormat="1" ht="83.1" customHeight="1">
      <c r="A489" s="31" t="s">
        <v>274</v>
      </c>
      <c r="B489" s="40" t="s">
        <v>851</v>
      </c>
      <c r="C489" s="31" t="s">
        <v>869</v>
      </c>
      <c r="D489" s="34" t="s">
        <v>870</v>
      </c>
      <c r="E489" s="32" t="s">
        <v>871</v>
      </c>
      <c r="F489" s="35">
        <v>16000000</v>
      </c>
      <c r="G489" s="31"/>
      <c r="H489" s="99">
        <v>41085</v>
      </c>
      <c r="I489" s="32"/>
      <c r="J489" s="127" t="s">
        <v>251</v>
      </c>
      <c r="K489" s="127" t="s">
        <v>311</v>
      </c>
    </row>
    <row r="490" spans="1:11" s="26" customFormat="1" ht="76.7" customHeight="1">
      <c r="A490" s="31" t="s">
        <v>274</v>
      </c>
      <c r="B490" s="40" t="s">
        <v>851</v>
      </c>
      <c r="C490" s="31" t="s">
        <v>872</v>
      </c>
      <c r="D490" s="34" t="s">
        <v>870</v>
      </c>
      <c r="E490" s="32" t="s">
        <v>873</v>
      </c>
      <c r="F490" s="35">
        <v>3500000</v>
      </c>
      <c r="G490" s="31"/>
      <c r="H490" s="99">
        <v>41085</v>
      </c>
      <c r="I490" s="32"/>
      <c r="J490" s="127" t="s">
        <v>251</v>
      </c>
      <c r="K490" s="127" t="s">
        <v>311</v>
      </c>
    </row>
    <row r="491" spans="1:11" s="26" customFormat="1" ht="115.15" customHeight="1">
      <c r="A491" s="31" t="s">
        <v>274</v>
      </c>
      <c r="B491" s="40" t="s">
        <v>851</v>
      </c>
      <c r="C491" s="31" t="s">
        <v>872</v>
      </c>
      <c r="D491" s="34" t="s">
        <v>870</v>
      </c>
      <c r="E491" s="32" t="s">
        <v>874</v>
      </c>
      <c r="F491" s="35">
        <v>2200000</v>
      </c>
      <c r="G491" s="31"/>
      <c r="H491" s="99">
        <v>41085</v>
      </c>
      <c r="I491" s="32"/>
      <c r="J491" s="127" t="s">
        <v>251</v>
      </c>
      <c r="K491" s="127" t="s">
        <v>311</v>
      </c>
    </row>
    <row r="492" spans="1:11" s="26" customFormat="1" ht="68.849999999999994" customHeight="1">
      <c r="A492" s="31" t="s">
        <v>274</v>
      </c>
      <c r="B492" s="40" t="s">
        <v>851</v>
      </c>
      <c r="C492" s="31" t="s">
        <v>875</v>
      </c>
      <c r="D492" s="34" t="s">
        <v>876</v>
      </c>
      <c r="E492" s="32" t="s">
        <v>877</v>
      </c>
      <c r="F492" s="35">
        <v>8000000</v>
      </c>
      <c r="G492" s="31"/>
      <c r="H492" s="99">
        <v>41085</v>
      </c>
      <c r="I492" s="32"/>
      <c r="J492" s="127" t="s">
        <v>251</v>
      </c>
      <c r="K492" s="127" t="s">
        <v>311</v>
      </c>
    </row>
    <row r="493" spans="1:11" s="26" customFormat="1" ht="102.2" customHeight="1">
      <c r="A493" s="31" t="s">
        <v>274</v>
      </c>
      <c r="B493" s="40" t="s">
        <v>851</v>
      </c>
      <c r="C493" s="31" t="s">
        <v>878</v>
      </c>
      <c r="D493" s="34" t="s">
        <v>879</v>
      </c>
      <c r="E493" s="32" t="s">
        <v>880</v>
      </c>
      <c r="F493" s="35">
        <v>3000000</v>
      </c>
      <c r="G493" s="31"/>
      <c r="H493" s="99">
        <v>41085</v>
      </c>
      <c r="I493" s="32"/>
      <c r="J493" s="127" t="s">
        <v>251</v>
      </c>
      <c r="K493" s="127" t="s">
        <v>311</v>
      </c>
    </row>
    <row r="494" spans="1:11" s="26" customFormat="1" ht="123" customHeight="1">
      <c r="A494" s="31" t="s">
        <v>274</v>
      </c>
      <c r="B494" s="40" t="s">
        <v>851</v>
      </c>
      <c r="C494" s="31" t="s">
        <v>881</v>
      </c>
      <c r="D494" s="34" t="s">
        <v>879</v>
      </c>
      <c r="E494" s="32" t="s">
        <v>882</v>
      </c>
      <c r="F494" s="35">
        <v>9500000</v>
      </c>
      <c r="G494" s="31"/>
      <c r="H494" s="99">
        <v>41085</v>
      </c>
      <c r="I494" s="32"/>
      <c r="J494" s="127" t="s">
        <v>251</v>
      </c>
      <c r="K494" s="127" t="s">
        <v>311</v>
      </c>
    </row>
    <row r="495" spans="1:11" s="26" customFormat="1" ht="93" customHeight="1">
      <c r="A495" s="31" t="s">
        <v>274</v>
      </c>
      <c r="B495" s="40" t="s">
        <v>851</v>
      </c>
      <c r="C495" s="31" t="s">
        <v>817</v>
      </c>
      <c r="D495" s="34" t="s">
        <v>818</v>
      </c>
      <c r="E495" s="32" t="s">
        <v>883</v>
      </c>
      <c r="F495" s="35">
        <v>1300000</v>
      </c>
      <c r="G495" s="31"/>
      <c r="H495" s="99">
        <v>41085</v>
      </c>
      <c r="I495" s="32"/>
      <c r="J495" s="127" t="s">
        <v>251</v>
      </c>
      <c r="K495" s="127" t="s">
        <v>311</v>
      </c>
    </row>
    <row r="496" spans="1:11" s="26" customFormat="1" ht="66.75" customHeight="1">
      <c r="A496" s="31" t="s">
        <v>274</v>
      </c>
      <c r="B496" s="40" t="s">
        <v>851</v>
      </c>
      <c r="C496" s="31" t="s">
        <v>833</v>
      </c>
      <c r="D496" s="34" t="s">
        <v>163</v>
      </c>
      <c r="E496" s="32" t="s">
        <v>884</v>
      </c>
      <c r="F496" s="35">
        <v>2300000</v>
      </c>
      <c r="G496" s="31"/>
      <c r="H496" s="99">
        <v>41085</v>
      </c>
      <c r="I496" s="32"/>
      <c r="J496" s="127" t="s">
        <v>251</v>
      </c>
      <c r="K496" s="127" t="s">
        <v>311</v>
      </c>
    </row>
    <row r="497" spans="1:11" s="26" customFormat="1" ht="68.849999999999994" customHeight="1">
      <c r="A497" s="31" t="s">
        <v>274</v>
      </c>
      <c r="B497" s="40" t="s">
        <v>851</v>
      </c>
      <c r="C497" s="31" t="s">
        <v>885</v>
      </c>
      <c r="D497" s="34" t="s">
        <v>161</v>
      </c>
      <c r="E497" s="32" t="s">
        <v>886</v>
      </c>
      <c r="F497" s="35">
        <v>9500000</v>
      </c>
      <c r="G497" s="31"/>
      <c r="H497" s="99">
        <v>41085</v>
      </c>
      <c r="I497" s="32"/>
      <c r="J497" s="127" t="s">
        <v>251</v>
      </c>
      <c r="K497" s="127" t="s">
        <v>311</v>
      </c>
    </row>
    <row r="498" spans="1:11" s="26" customFormat="1" ht="50.45" customHeight="1">
      <c r="A498" s="31" t="s">
        <v>274</v>
      </c>
      <c r="B498" s="40" t="s">
        <v>851</v>
      </c>
      <c r="C498" s="31" t="s">
        <v>887</v>
      </c>
      <c r="D498" s="34" t="s">
        <v>861</v>
      </c>
      <c r="E498" s="32" t="s">
        <v>888</v>
      </c>
      <c r="F498" s="35">
        <v>8000000</v>
      </c>
      <c r="G498" s="31"/>
      <c r="H498" s="99">
        <v>41085</v>
      </c>
      <c r="I498" s="32"/>
      <c r="J498" s="127" t="s">
        <v>251</v>
      </c>
      <c r="K498" s="127" t="s">
        <v>311</v>
      </c>
    </row>
    <row r="499" spans="1:11" s="26" customFormat="1" ht="70.7" customHeight="1">
      <c r="A499" s="31" t="s">
        <v>274</v>
      </c>
      <c r="B499" s="40" t="s">
        <v>851</v>
      </c>
      <c r="C499" s="31" t="s">
        <v>889</v>
      </c>
      <c r="D499" s="34" t="s">
        <v>890</v>
      </c>
      <c r="E499" s="32" t="s">
        <v>891</v>
      </c>
      <c r="F499" s="35">
        <v>27000000</v>
      </c>
      <c r="G499" s="31"/>
      <c r="H499" s="99">
        <v>41085</v>
      </c>
      <c r="I499" s="32"/>
      <c r="J499" s="127" t="s">
        <v>251</v>
      </c>
      <c r="K499" s="127" t="s">
        <v>311</v>
      </c>
    </row>
    <row r="500" spans="1:11" s="26" customFormat="1" ht="70.150000000000006" customHeight="1">
      <c r="A500" s="31" t="s">
        <v>274</v>
      </c>
      <c r="B500" s="40" t="s">
        <v>851</v>
      </c>
      <c r="C500" s="31" t="s">
        <v>892</v>
      </c>
      <c r="D500" s="34" t="s">
        <v>893</v>
      </c>
      <c r="E500" s="32" t="s">
        <v>894</v>
      </c>
      <c r="F500" s="35">
        <v>2900000</v>
      </c>
      <c r="G500" s="31"/>
      <c r="H500" s="99">
        <v>41085</v>
      </c>
      <c r="I500" s="32"/>
      <c r="J500" s="87" t="s">
        <v>28</v>
      </c>
      <c r="K500" s="127" t="s">
        <v>311</v>
      </c>
    </row>
    <row r="501" spans="1:11" s="26" customFormat="1" ht="59.85" customHeight="1">
      <c r="A501" s="31" t="s">
        <v>274</v>
      </c>
      <c r="B501" s="40" t="s">
        <v>851</v>
      </c>
      <c r="C501" s="31" t="s">
        <v>895</v>
      </c>
      <c r="D501" s="34" t="s">
        <v>896</v>
      </c>
      <c r="E501" s="32" t="s">
        <v>897</v>
      </c>
      <c r="F501" s="35">
        <v>25000000</v>
      </c>
      <c r="G501" s="31"/>
      <c r="H501" s="99">
        <v>41085</v>
      </c>
      <c r="I501" s="32"/>
      <c r="J501" s="87" t="s">
        <v>28</v>
      </c>
      <c r="K501" s="127" t="s">
        <v>311</v>
      </c>
    </row>
    <row r="502" spans="1:11" s="26" customFormat="1" ht="58.9" customHeight="1">
      <c r="A502" s="31" t="s">
        <v>274</v>
      </c>
      <c r="B502" s="40" t="s">
        <v>851</v>
      </c>
      <c r="C502" s="31" t="s">
        <v>898</v>
      </c>
      <c r="D502" s="34" t="s">
        <v>899</v>
      </c>
      <c r="E502" s="32" t="s">
        <v>900</v>
      </c>
      <c r="F502" s="35">
        <v>2300000</v>
      </c>
      <c r="G502" s="31"/>
      <c r="H502" s="99">
        <v>41085</v>
      </c>
      <c r="I502" s="31"/>
      <c r="J502" s="87" t="s">
        <v>208</v>
      </c>
      <c r="K502" s="127" t="s">
        <v>311</v>
      </c>
    </row>
    <row r="503" spans="1:11" s="26" customFormat="1" ht="63.6" customHeight="1">
      <c r="A503" s="31" t="s">
        <v>274</v>
      </c>
      <c r="B503" s="40" t="s">
        <v>851</v>
      </c>
      <c r="C503" s="31" t="s">
        <v>901</v>
      </c>
      <c r="D503" s="34" t="s">
        <v>902</v>
      </c>
      <c r="E503" s="32" t="s">
        <v>903</v>
      </c>
      <c r="F503" s="35">
        <v>5000000</v>
      </c>
      <c r="G503" s="31"/>
      <c r="H503" s="99">
        <v>41085</v>
      </c>
      <c r="I503" s="31"/>
      <c r="J503" s="87" t="s">
        <v>18</v>
      </c>
      <c r="K503" s="127" t="s">
        <v>311</v>
      </c>
    </row>
    <row r="504" spans="1:11" s="26" customFormat="1" ht="73.349999999999994" customHeight="1">
      <c r="A504" s="31" t="s">
        <v>274</v>
      </c>
      <c r="B504" s="40" t="s">
        <v>851</v>
      </c>
      <c r="C504" s="31" t="s">
        <v>904</v>
      </c>
      <c r="D504" s="34" t="s">
        <v>905</v>
      </c>
      <c r="E504" s="32" t="s">
        <v>906</v>
      </c>
      <c r="F504" s="35">
        <v>1100000</v>
      </c>
      <c r="G504" s="31"/>
      <c r="H504" s="99">
        <v>41085</v>
      </c>
      <c r="I504" s="31"/>
      <c r="J504" s="87" t="s">
        <v>18</v>
      </c>
      <c r="K504" s="127" t="s">
        <v>311</v>
      </c>
    </row>
    <row r="505" spans="1:11" s="26" customFormat="1" ht="62.25" customHeight="1">
      <c r="A505" s="31" t="s">
        <v>274</v>
      </c>
      <c r="B505" s="40" t="s">
        <v>851</v>
      </c>
      <c r="C505" s="31" t="s">
        <v>907</v>
      </c>
      <c r="D505" s="34" t="s">
        <v>908</v>
      </c>
      <c r="E505" s="32" t="s">
        <v>909</v>
      </c>
      <c r="F505" s="35">
        <v>2200000</v>
      </c>
      <c r="G505" s="31"/>
      <c r="H505" s="99">
        <v>41085</v>
      </c>
      <c r="I505" s="31"/>
      <c r="J505" s="87" t="s">
        <v>18</v>
      </c>
      <c r="K505" s="127" t="s">
        <v>311</v>
      </c>
    </row>
    <row r="506" spans="1:11" s="26" customFormat="1" ht="50.45" customHeight="1">
      <c r="A506" s="31" t="s">
        <v>274</v>
      </c>
      <c r="B506" s="40" t="s">
        <v>851</v>
      </c>
      <c r="C506" s="31" t="s">
        <v>910</v>
      </c>
      <c r="D506" s="34" t="s">
        <v>911</v>
      </c>
      <c r="E506" s="32" t="s">
        <v>912</v>
      </c>
      <c r="F506" s="35">
        <v>600000</v>
      </c>
      <c r="G506" s="31"/>
      <c r="H506" s="99">
        <v>41085</v>
      </c>
      <c r="I506" s="31"/>
      <c r="J506" s="87" t="s">
        <v>18</v>
      </c>
      <c r="K506" s="127" t="s">
        <v>311</v>
      </c>
    </row>
    <row r="507" spans="1:11" s="26" customFormat="1" ht="71.45" customHeight="1">
      <c r="A507" s="31" t="s">
        <v>274</v>
      </c>
      <c r="B507" s="40" t="s">
        <v>851</v>
      </c>
      <c r="C507" s="31" t="s">
        <v>913</v>
      </c>
      <c r="D507" s="34" t="s">
        <v>914</v>
      </c>
      <c r="E507" s="32" t="s">
        <v>915</v>
      </c>
      <c r="F507" s="35">
        <v>21000000</v>
      </c>
      <c r="G507" s="31"/>
      <c r="H507" s="99">
        <v>41085</v>
      </c>
      <c r="I507" s="31"/>
      <c r="J507" s="87" t="s">
        <v>18</v>
      </c>
      <c r="K507" s="127" t="s">
        <v>311</v>
      </c>
    </row>
    <row r="508" spans="1:11" s="26" customFormat="1" ht="63.6" customHeight="1">
      <c r="A508" s="31" t="s">
        <v>274</v>
      </c>
      <c r="B508" s="40" t="s">
        <v>851</v>
      </c>
      <c r="C508" s="56" t="s">
        <v>916</v>
      </c>
      <c r="D508" s="34" t="s">
        <v>917</v>
      </c>
      <c r="E508" s="57" t="s">
        <v>918</v>
      </c>
      <c r="F508" s="35">
        <v>600000</v>
      </c>
      <c r="G508" s="31"/>
      <c r="H508" s="113">
        <v>41102</v>
      </c>
      <c r="I508" s="31"/>
      <c r="J508" s="87" t="s">
        <v>18</v>
      </c>
      <c r="K508" s="87" t="s">
        <v>38</v>
      </c>
    </row>
    <row r="509" spans="1:11" s="26" customFormat="1" ht="63.6" customHeight="1">
      <c r="A509" s="31" t="s">
        <v>274</v>
      </c>
      <c r="B509" s="40" t="s">
        <v>851</v>
      </c>
      <c r="C509" s="56" t="s">
        <v>919</v>
      </c>
      <c r="D509" s="34" t="s">
        <v>920</v>
      </c>
      <c r="E509" s="57" t="s">
        <v>921</v>
      </c>
      <c r="F509" s="35">
        <v>1600000</v>
      </c>
      <c r="G509" s="61"/>
      <c r="H509" s="99">
        <v>41225</v>
      </c>
      <c r="I509" s="31"/>
      <c r="J509" s="87" t="s">
        <v>28</v>
      </c>
      <c r="K509" s="87" t="s">
        <v>38</v>
      </c>
    </row>
    <row r="510" spans="1:11" s="22" customFormat="1" ht="169.5" customHeight="1">
      <c r="A510" s="31" t="s">
        <v>274</v>
      </c>
      <c r="B510" s="40" t="s">
        <v>922</v>
      </c>
      <c r="C510" s="32" t="s">
        <v>923</v>
      </c>
      <c r="D510" s="34" t="s">
        <v>376</v>
      </c>
      <c r="E510" s="32" t="s">
        <v>924</v>
      </c>
      <c r="F510" s="35">
        <v>235000</v>
      </c>
      <c r="G510" s="32" t="s">
        <v>848</v>
      </c>
      <c r="H510" s="100" t="s">
        <v>925</v>
      </c>
      <c r="I510" s="32" t="s">
        <v>926</v>
      </c>
      <c r="J510" s="87" t="s">
        <v>143</v>
      </c>
      <c r="K510" s="87" t="s">
        <v>19</v>
      </c>
    </row>
    <row r="511" spans="1:11" s="23" customFormat="1" ht="336.4" customHeight="1">
      <c r="A511" s="31" t="s">
        <v>927</v>
      </c>
      <c r="B511" s="32" t="s">
        <v>928</v>
      </c>
      <c r="C511" s="39" t="s">
        <v>929</v>
      </c>
      <c r="D511" s="34" t="s">
        <v>930</v>
      </c>
      <c r="E511" s="37" t="s">
        <v>931</v>
      </c>
      <c r="F511" s="43">
        <v>100000</v>
      </c>
      <c r="G511" s="43">
        <v>100000</v>
      </c>
      <c r="H511" s="102">
        <v>41026</v>
      </c>
      <c r="I511" s="37" t="s">
        <v>932</v>
      </c>
      <c r="J511" s="87" t="s">
        <v>28</v>
      </c>
      <c r="K511" s="125" t="s">
        <v>19</v>
      </c>
    </row>
    <row r="512" spans="1:11" s="23" customFormat="1" ht="160.35" customHeight="1">
      <c r="A512" s="31" t="s">
        <v>927</v>
      </c>
      <c r="B512" s="32" t="s">
        <v>933</v>
      </c>
      <c r="C512" s="39" t="s">
        <v>934</v>
      </c>
      <c r="D512" s="34" t="s">
        <v>935</v>
      </c>
      <c r="E512" s="37" t="s">
        <v>936</v>
      </c>
      <c r="F512" s="43">
        <v>945000</v>
      </c>
      <c r="G512" s="88" t="s">
        <v>937</v>
      </c>
      <c r="H512" s="102">
        <v>41068</v>
      </c>
      <c r="I512" s="37" t="s">
        <v>938</v>
      </c>
      <c r="J512" s="87" t="s">
        <v>28</v>
      </c>
      <c r="K512" s="125" t="s">
        <v>19</v>
      </c>
    </row>
    <row r="513" spans="1:11" s="23" customFormat="1" ht="58.7" customHeight="1">
      <c r="A513" s="31" t="s">
        <v>927</v>
      </c>
      <c r="B513" s="40" t="s">
        <v>939</v>
      </c>
      <c r="C513" s="37" t="s">
        <v>940</v>
      </c>
      <c r="D513" s="34" t="s">
        <v>472</v>
      </c>
      <c r="E513" s="37" t="s">
        <v>941</v>
      </c>
      <c r="F513" s="43">
        <v>170205</v>
      </c>
      <c r="G513" s="87" t="s">
        <v>17</v>
      </c>
      <c r="H513" s="102">
        <v>41248</v>
      </c>
      <c r="I513" s="87" t="s">
        <v>17</v>
      </c>
      <c r="J513" s="87" t="s">
        <v>28</v>
      </c>
      <c r="K513" s="125" t="s">
        <v>19</v>
      </c>
    </row>
    <row r="514" spans="1:11" s="23" customFormat="1" ht="58.7" customHeight="1">
      <c r="A514" s="31" t="s">
        <v>927</v>
      </c>
      <c r="B514" s="40" t="s">
        <v>939</v>
      </c>
      <c r="C514" s="37" t="s">
        <v>942</v>
      </c>
      <c r="D514" s="34" t="s">
        <v>943</v>
      </c>
      <c r="E514" s="37" t="s">
        <v>936</v>
      </c>
      <c r="F514" s="43">
        <v>105000</v>
      </c>
      <c r="G514" s="43">
        <v>15000</v>
      </c>
      <c r="H514" s="101" t="s">
        <v>944</v>
      </c>
      <c r="I514" s="37" t="s">
        <v>945</v>
      </c>
      <c r="J514" s="87" t="s">
        <v>28</v>
      </c>
      <c r="K514" s="125" t="s">
        <v>19</v>
      </c>
    </row>
    <row r="515" spans="1:11" s="23" customFormat="1" ht="36.950000000000003" customHeight="1">
      <c r="A515" s="31" t="s">
        <v>927</v>
      </c>
      <c r="B515" s="40" t="s">
        <v>946</v>
      </c>
      <c r="C515" s="37" t="s">
        <v>947</v>
      </c>
      <c r="D515" s="34" t="s">
        <v>948</v>
      </c>
      <c r="E515" s="37" t="s">
        <v>949</v>
      </c>
      <c r="F515" s="43">
        <v>1000000</v>
      </c>
      <c r="G515" s="43">
        <v>1000000</v>
      </c>
      <c r="H515" s="102">
        <v>41213</v>
      </c>
      <c r="I515" s="37" t="s">
        <v>950</v>
      </c>
      <c r="J515" s="125" t="s">
        <v>143</v>
      </c>
      <c r="K515" s="125" t="s">
        <v>19</v>
      </c>
    </row>
    <row r="516" spans="1:11" s="23" customFormat="1" ht="36.950000000000003" customHeight="1">
      <c r="A516" s="31" t="s">
        <v>927</v>
      </c>
      <c r="B516" s="40" t="s">
        <v>946</v>
      </c>
      <c r="C516" s="37" t="s">
        <v>951</v>
      </c>
      <c r="D516" s="34" t="s">
        <v>952</v>
      </c>
      <c r="E516" s="37" t="s">
        <v>953</v>
      </c>
      <c r="F516" s="43">
        <v>860000</v>
      </c>
      <c r="G516" s="43"/>
      <c r="H516" s="101" t="s">
        <v>954</v>
      </c>
      <c r="I516" s="37"/>
      <c r="J516" s="125" t="s">
        <v>143</v>
      </c>
      <c r="K516" s="125" t="s">
        <v>19</v>
      </c>
    </row>
    <row r="517" spans="1:11" s="23" customFormat="1" ht="36.950000000000003" customHeight="1">
      <c r="A517" s="31" t="s">
        <v>927</v>
      </c>
      <c r="B517" s="40" t="s">
        <v>946</v>
      </c>
      <c r="C517" s="37" t="s">
        <v>955</v>
      </c>
      <c r="D517" s="34" t="s">
        <v>634</v>
      </c>
      <c r="E517" s="37" t="s">
        <v>956</v>
      </c>
      <c r="F517" s="43">
        <v>906600</v>
      </c>
      <c r="G517" s="43"/>
      <c r="H517" s="102">
        <v>41270</v>
      </c>
      <c r="I517" s="37"/>
      <c r="J517" s="125" t="s">
        <v>143</v>
      </c>
      <c r="K517" s="125" t="s">
        <v>19</v>
      </c>
    </row>
    <row r="518" spans="1:11" s="23" customFormat="1" ht="36.950000000000003" customHeight="1">
      <c r="A518" s="31" t="s">
        <v>927</v>
      </c>
      <c r="B518" s="40" t="s">
        <v>946</v>
      </c>
      <c r="C518" s="37" t="s">
        <v>957</v>
      </c>
      <c r="D518" s="34" t="s">
        <v>958</v>
      </c>
      <c r="E518" s="37" t="s">
        <v>959</v>
      </c>
      <c r="F518" s="43">
        <v>585000</v>
      </c>
      <c r="G518" s="43"/>
      <c r="H518" s="102">
        <v>41270</v>
      </c>
      <c r="I518" s="37"/>
      <c r="J518" s="125" t="s">
        <v>143</v>
      </c>
      <c r="K518" s="125" t="s">
        <v>19</v>
      </c>
    </row>
    <row r="519" spans="1:11" s="23" customFormat="1" ht="36.950000000000003" customHeight="1">
      <c r="A519" s="31" t="s">
        <v>927</v>
      </c>
      <c r="B519" s="40" t="s">
        <v>946</v>
      </c>
      <c r="C519" s="37" t="s">
        <v>960</v>
      </c>
      <c r="D519" s="34" t="s">
        <v>961</v>
      </c>
      <c r="E519" s="37" t="s">
        <v>962</v>
      </c>
      <c r="F519" s="43">
        <v>3154074</v>
      </c>
      <c r="G519" s="43"/>
      <c r="H519" s="102" t="s">
        <v>963</v>
      </c>
      <c r="I519" s="37"/>
      <c r="J519" s="125" t="s">
        <v>143</v>
      </c>
      <c r="K519" s="125" t="s">
        <v>19</v>
      </c>
    </row>
    <row r="520" spans="1:11" s="23" customFormat="1" ht="36.950000000000003" customHeight="1">
      <c r="A520" s="31" t="s">
        <v>927</v>
      </c>
      <c r="B520" s="40" t="s">
        <v>946</v>
      </c>
      <c r="C520" s="37" t="s">
        <v>471</v>
      </c>
      <c r="D520" s="34" t="s">
        <v>472</v>
      </c>
      <c r="E520" s="37" t="s">
        <v>964</v>
      </c>
      <c r="F520" s="43">
        <v>188205</v>
      </c>
      <c r="G520" s="43"/>
      <c r="H520" s="101" t="s">
        <v>965</v>
      </c>
      <c r="I520" s="37"/>
      <c r="J520" s="87" t="s">
        <v>28</v>
      </c>
      <c r="K520" s="125" t="s">
        <v>19</v>
      </c>
    </row>
    <row r="521" spans="1:11" s="23" customFormat="1" ht="36.950000000000003" customHeight="1">
      <c r="A521" s="31" t="s">
        <v>927</v>
      </c>
      <c r="B521" s="40" t="s">
        <v>946</v>
      </c>
      <c r="C521" s="37" t="s">
        <v>966</v>
      </c>
      <c r="D521" s="34" t="s">
        <v>235</v>
      </c>
      <c r="E521" s="37" t="s">
        <v>967</v>
      </c>
      <c r="F521" s="43">
        <v>275000</v>
      </c>
      <c r="G521" s="43"/>
      <c r="H521" s="102">
        <v>41152</v>
      </c>
      <c r="I521" s="37"/>
      <c r="J521" s="87" t="s">
        <v>28</v>
      </c>
      <c r="K521" s="125" t="s">
        <v>19</v>
      </c>
    </row>
    <row r="522" spans="1:11" s="23" customFormat="1" ht="36.950000000000003" customHeight="1">
      <c r="A522" s="31" t="s">
        <v>927</v>
      </c>
      <c r="B522" s="40" t="s">
        <v>946</v>
      </c>
      <c r="C522" s="37" t="s">
        <v>968</v>
      </c>
      <c r="D522" s="34" t="s">
        <v>969</v>
      </c>
      <c r="E522" s="37" t="s">
        <v>962</v>
      </c>
      <c r="F522" s="43">
        <v>350000</v>
      </c>
      <c r="G522" s="43"/>
      <c r="H522" s="101" t="s">
        <v>970</v>
      </c>
      <c r="I522" s="37"/>
      <c r="J522" s="87" t="s">
        <v>28</v>
      </c>
      <c r="K522" s="125" t="s">
        <v>19</v>
      </c>
    </row>
    <row r="523" spans="1:11" s="23" customFormat="1" ht="36.950000000000003" customHeight="1">
      <c r="A523" s="31" t="s">
        <v>927</v>
      </c>
      <c r="B523" s="40" t="s">
        <v>971</v>
      </c>
      <c r="C523" s="39" t="s">
        <v>972</v>
      </c>
      <c r="D523" s="34" t="s">
        <v>235</v>
      </c>
      <c r="E523" s="37" t="s">
        <v>973</v>
      </c>
      <c r="F523" s="43">
        <v>55000</v>
      </c>
      <c r="G523" s="87" t="s">
        <v>17</v>
      </c>
      <c r="H523" s="102">
        <v>41152</v>
      </c>
      <c r="I523" s="87" t="s">
        <v>17</v>
      </c>
      <c r="J523" s="87" t="s">
        <v>28</v>
      </c>
      <c r="K523" s="125" t="s">
        <v>19</v>
      </c>
    </row>
    <row r="524" spans="1:11" s="23" customFormat="1" ht="36.950000000000003" customHeight="1">
      <c r="A524" s="31" t="s">
        <v>927</v>
      </c>
      <c r="B524" s="40" t="s">
        <v>971</v>
      </c>
      <c r="C524" s="37" t="s">
        <v>974</v>
      </c>
      <c r="D524" s="34" t="s">
        <v>472</v>
      </c>
      <c r="E524" s="37" t="s">
        <v>975</v>
      </c>
      <c r="F524" s="43">
        <v>17000</v>
      </c>
      <c r="G524" s="87" t="s">
        <v>17</v>
      </c>
      <c r="H524" s="102">
        <v>41305</v>
      </c>
      <c r="I524" s="87" t="s">
        <v>17</v>
      </c>
      <c r="J524" s="87" t="s">
        <v>28</v>
      </c>
      <c r="K524" s="125" t="s">
        <v>19</v>
      </c>
    </row>
    <row r="525" spans="1:11" s="23" customFormat="1" ht="87" customHeight="1">
      <c r="A525" s="31" t="s">
        <v>927</v>
      </c>
      <c r="B525" s="40" t="s">
        <v>976</v>
      </c>
      <c r="C525" s="37" t="s">
        <v>977</v>
      </c>
      <c r="D525" s="34" t="s">
        <v>958</v>
      </c>
      <c r="E525" s="37" t="s">
        <v>978</v>
      </c>
      <c r="F525" s="43">
        <v>56280000</v>
      </c>
      <c r="G525" s="39"/>
      <c r="H525" s="101" t="s">
        <v>979</v>
      </c>
      <c r="I525" s="39"/>
      <c r="J525" s="125" t="s">
        <v>208</v>
      </c>
      <c r="K525" s="125" t="s">
        <v>38</v>
      </c>
    </row>
    <row r="526" spans="1:11" s="23" customFormat="1" ht="44.65" customHeight="1">
      <c r="A526" s="31" t="s">
        <v>927</v>
      </c>
      <c r="B526" s="40" t="s">
        <v>976</v>
      </c>
      <c r="C526" s="37" t="s">
        <v>980</v>
      </c>
      <c r="D526" s="34" t="s">
        <v>981</v>
      </c>
      <c r="E526" s="37" t="s">
        <v>982</v>
      </c>
      <c r="F526" s="43">
        <v>11613200</v>
      </c>
      <c r="G526" s="39"/>
      <c r="H526" s="101" t="s">
        <v>983</v>
      </c>
      <c r="I526" s="39"/>
      <c r="J526" s="87" t="s">
        <v>18</v>
      </c>
      <c r="K526" s="125" t="s">
        <v>38</v>
      </c>
    </row>
    <row r="527" spans="1:11" s="23" customFormat="1" ht="53.25" customHeight="1">
      <c r="A527" s="31" t="s">
        <v>927</v>
      </c>
      <c r="B527" s="40" t="s">
        <v>976</v>
      </c>
      <c r="C527" s="37" t="s">
        <v>984</v>
      </c>
      <c r="D527" s="34" t="s">
        <v>985</v>
      </c>
      <c r="E527" s="37" t="s">
        <v>986</v>
      </c>
      <c r="F527" s="43">
        <v>2250105</v>
      </c>
      <c r="G527" s="39"/>
      <c r="H527" s="101" t="s">
        <v>987</v>
      </c>
      <c r="I527" s="39"/>
      <c r="J527" s="87" t="s">
        <v>28</v>
      </c>
      <c r="K527" s="125" t="s">
        <v>38</v>
      </c>
    </row>
    <row r="528" spans="1:11" s="23" customFormat="1" ht="49.7" customHeight="1">
      <c r="A528" s="31" t="s">
        <v>927</v>
      </c>
      <c r="B528" s="40" t="s">
        <v>976</v>
      </c>
      <c r="C528" s="37" t="s">
        <v>980</v>
      </c>
      <c r="D528" s="34" t="s">
        <v>981</v>
      </c>
      <c r="E528" s="37" t="s">
        <v>365</v>
      </c>
      <c r="F528" s="43">
        <v>600000</v>
      </c>
      <c r="G528" s="62">
        <v>600000</v>
      </c>
      <c r="H528" s="102">
        <v>41060</v>
      </c>
      <c r="I528" s="37" t="s">
        <v>988</v>
      </c>
      <c r="J528" s="87" t="s">
        <v>18</v>
      </c>
      <c r="K528" s="125" t="s">
        <v>38</v>
      </c>
    </row>
    <row r="529" spans="1:11" s="23" customFormat="1" ht="49.7" customHeight="1">
      <c r="A529" s="31" t="s">
        <v>927</v>
      </c>
      <c r="B529" s="40" t="s">
        <v>989</v>
      </c>
      <c r="C529" s="63" t="s">
        <v>990</v>
      </c>
      <c r="D529" s="34" t="s">
        <v>981</v>
      </c>
      <c r="E529" s="37" t="s">
        <v>991</v>
      </c>
      <c r="F529" s="43">
        <v>500000</v>
      </c>
      <c r="G529" s="64">
        <v>500000</v>
      </c>
      <c r="H529" s="102">
        <v>41089</v>
      </c>
      <c r="I529" s="37" t="s">
        <v>992</v>
      </c>
      <c r="J529" s="87" t="s">
        <v>28</v>
      </c>
      <c r="K529" s="125" t="s">
        <v>19</v>
      </c>
    </row>
    <row r="530" spans="1:11" s="23" customFormat="1" ht="36" customHeight="1">
      <c r="A530" s="31" t="s">
        <v>927</v>
      </c>
      <c r="B530" s="40" t="s">
        <v>989</v>
      </c>
      <c r="C530" s="141" t="s">
        <v>990</v>
      </c>
      <c r="D530" s="34" t="s">
        <v>981</v>
      </c>
      <c r="E530" s="142" t="s">
        <v>993</v>
      </c>
      <c r="F530" s="43">
        <v>5545600</v>
      </c>
      <c r="G530" s="65"/>
      <c r="H530" s="102">
        <v>41026</v>
      </c>
      <c r="I530" s="39"/>
      <c r="J530" s="87" t="s">
        <v>28</v>
      </c>
      <c r="K530" s="125" t="s">
        <v>19</v>
      </c>
    </row>
    <row r="531" spans="1:11" s="23" customFormat="1" ht="36" customHeight="1">
      <c r="A531" s="31" t="s">
        <v>927</v>
      </c>
      <c r="B531" s="40" t="s">
        <v>989</v>
      </c>
      <c r="C531" s="141"/>
      <c r="D531" s="34" t="s">
        <v>981</v>
      </c>
      <c r="E531" s="142"/>
      <c r="F531" s="43">
        <v>1411600</v>
      </c>
      <c r="G531" s="65"/>
      <c r="H531" s="102">
        <v>41060</v>
      </c>
      <c r="I531" s="39"/>
      <c r="J531" s="87" t="s">
        <v>28</v>
      </c>
      <c r="K531" s="125" t="s">
        <v>19</v>
      </c>
    </row>
    <row r="532" spans="1:11" s="23" customFormat="1" ht="36" customHeight="1">
      <c r="A532" s="31" t="s">
        <v>927</v>
      </c>
      <c r="B532" s="40" t="s">
        <v>989</v>
      </c>
      <c r="C532" s="141"/>
      <c r="D532" s="34" t="s">
        <v>981</v>
      </c>
      <c r="E532" s="142"/>
      <c r="F532" s="43">
        <v>5204800</v>
      </c>
      <c r="G532" s="65"/>
      <c r="H532" s="102">
        <v>41121</v>
      </c>
      <c r="I532" s="39"/>
      <c r="J532" s="87" t="s">
        <v>28</v>
      </c>
      <c r="K532" s="125" t="s">
        <v>19</v>
      </c>
    </row>
    <row r="533" spans="1:11" s="23" customFormat="1" ht="36" customHeight="1">
      <c r="A533" s="31" t="s">
        <v>927</v>
      </c>
      <c r="B533" s="40" t="s">
        <v>989</v>
      </c>
      <c r="C533" s="141"/>
      <c r="D533" s="34" t="s">
        <v>981</v>
      </c>
      <c r="E533" s="142"/>
      <c r="F533" s="43">
        <v>12004240</v>
      </c>
      <c r="G533" s="65"/>
      <c r="H533" s="102">
        <v>41305</v>
      </c>
      <c r="I533" s="39"/>
      <c r="J533" s="87" t="s">
        <v>28</v>
      </c>
      <c r="K533" s="125" t="s">
        <v>19</v>
      </c>
    </row>
    <row r="534" spans="1:11" s="23" customFormat="1" ht="36" customHeight="1">
      <c r="A534" s="31" t="s">
        <v>927</v>
      </c>
      <c r="B534" s="40" t="s">
        <v>989</v>
      </c>
      <c r="C534" s="141" t="s">
        <v>994</v>
      </c>
      <c r="D534" s="34" t="s">
        <v>958</v>
      </c>
      <c r="E534" s="139" t="s">
        <v>995</v>
      </c>
      <c r="F534" s="38">
        <v>930000</v>
      </c>
      <c r="G534" s="65"/>
      <c r="H534" s="101">
        <v>41026</v>
      </c>
      <c r="I534" s="39"/>
      <c r="J534" s="87" t="s">
        <v>28</v>
      </c>
      <c r="K534" s="125" t="s">
        <v>19</v>
      </c>
    </row>
    <row r="535" spans="1:11" s="23" customFormat="1" ht="36" customHeight="1">
      <c r="A535" s="31" t="s">
        <v>927</v>
      </c>
      <c r="B535" s="40" t="s">
        <v>989</v>
      </c>
      <c r="C535" s="141"/>
      <c r="D535" s="34" t="s">
        <v>958</v>
      </c>
      <c r="E535" s="139"/>
      <c r="F535" s="38">
        <v>720000</v>
      </c>
      <c r="G535" s="65"/>
      <c r="H535" s="101">
        <v>41060</v>
      </c>
      <c r="I535" s="39"/>
      <c r="J535" s="87" t="s">
        <v>28</v>
      </c>
      <c r="K535" s="125" t="s">
        <v>19</v>
      </c>
    </row>
    <row r="536" spans="1:11" s="23" customFormat="1" ht="36" customHeight="1">
      <c r="A536" s="31" t="s">
        <v>927</v>
      </c>
      <c r="B536" s="40" t="s">
        <v>989</v>
      </c>
      <c r="C536" s="141"/>
      <c r="D536" s="34" t="s">
        <v>958</v>
      </c>
      <c r="E536" s="139"/>
      <c r="F536" s="38">
        <v>750000</v>
      </c>
      <c r="G536" s="65"/>
      <c r="H536" s="101">
        <v>41089</v>
      </c>
      <c r="I536" s="39"/>
      <c r="J536" s="87" t="s">
        <v>28</v>
      </c>
      <c r="K536" s="125" t="s">
        <v>19</v>
      </c>
    </row>
    <row r="537" spans="1:11" s="23" customFormat="1" ht="36" customHeight="1">
      <c r="A537" s="31" t="s">
        <v>927</v>
      </c>
      <c r="B537" s="40" t="s">
        <v>989</v>
      </c>
      <c r="C537" s="141"/>
      <c r="D537" s="34" t="s">
        <v>958</v>
      </c>
      <c r="E537" s="139"/>
      <c r="F537" s="43">
        <v>900000</v>
      </c>
      <c r="G537" s="65"/>
      <c r="H537" s="101">
        <v>41121</v>
      </c>
      <c r="I537" s="39"/>
      <c r="J537" s="87" t="s">
        <v>28</v>
      </c>
      <c r="K537" s="125" t="s">
        <v>19</v>
      </c>
    </row>
    <row r="538" spans="1:11" s="23" customFormat="1" ht="36" customHeight="1">
      <c r="A538" s="31" t="s">
        <v>927</v>
      </c>
      <c r="B538" s="40" t="s">
        <v>989</v>
      </c>
      <c r="C538" s="141"/>
      <c r="D538" s="34" t="s">
        <v>958</v>
      </c>
      <c r="E538" s="139"/>
      <c r="F538" s="43">
        <v>780000</v>
      </c>
      <c r="G538" s="65"/>
      <c r="H538" s="101">
        <v>41152</v>
      </c>
      <c r="I538" s="39"/>
      <c r="J538" s="87" t="s">
        <v>28</v>
      </c>
      <c r="K538" s="125" t="s">
        <v>19</v>
      </c>
    </row>
    <row r="539" spans="1:11" s="23" customFormat="1" ht="36" customHeight="1">
      <c r="A539" s="31" t="s">
        <v>927</v>
      </c>
      <c r="B539" s="40" t="s">
        <v>989</v>
      </c>
      <c r="C539" s="141"/>
      <c r="D539" s="34" t="s">
        <v>958</v>
      </c>
      <c r="E539" s="139"/>
      <c r="F539" s="43">
        <v>630000</v>
      </c>
      <c r="G539" s="65"/>
      <c r="H539" s="101">
        <v>41180</v>
      </c>
      <c r="I539" s="39"/>
      <c r="J539" s="87" t="s">
        <v>28</v>
      </c>
      <c r="K539" s="125" t="s">
        <v>19</v>
      </c>
    </row>
    <row r="540" spans="1:11" s="23" customFormat="1" ht="36" customHeight="1">
      <c r="A540" s="31" t="s">
        <v>927</v>
      </c>
      <c r="B540" s="40" t="s">
        <v>989</v>
      </c>
      <c r="C540" s="141"/>
      <c r="D540" s="34" t="s">
        <v>958</v>
      </c>
      <c r="E540" s="139"/>
      <c r="F540" s="43">
        <v>570000</v>
      </c>
      <c r="G540" s="65"/>
      <c r="H540" s="101">
        <v>41213</v>
      </c>
      <c r="I540" s="39"/>
      <c r="J540" s="87" t="s">
        <v>28</v>
      </c>
      <c r="K540" s="125" t="s">
        <v>19</v>
      </c>
    </row>
    <row r="541" spans="1:11" s="23" customFormat="1" ht="36" customHeight="1">
      <c r="A541" s="31" t="s">
        <v>927</v>
      </c>
      <c r="B541" s="40" t="s">
        <v>989</v>
      </c>
      <c r="C541" s="141"/>
      <c r="D541" s="34" t="s">
        <v>958</v>
      </c>
      <c r="E541" s="139"/>
      <c r="F541" s="43">
        <v>480000</v>
      </c>
      <c r="G541" s="65"/>
      <c r="H541" s="101">
        <v>41243</v>
      </c>
      <c r="I541" s="39"/>
      <c r="J541" s="87" t="s">
        <v>28</v>
      </c>
      <c r="K541" s="125" t="s">
        <v>19</v>
      </c>
    </row>
    <row r="542" spans="1:11" s="23" customFormat="1" ht="36" customHeight="1">
      <c r="A542" s="31" t="s">
        <v>927</v>
      </c>
      <c r="B542" s="40" t="s">
        <v>989</v>
      </c>
      <c r="C542" s="141"/>
      <c r="D542" s="34" t="s">
        <v>958</v>
      </c>
      <c r="E542" s="139"/>
      <c r="F542" s="43">
        <v>450000</v>
      </c>
      <c r="G542" s="65"/>
      <c r="H542" s="102">
        <v>41271</v>
      </c>
      <c r="I542" s="39"/>
      <c r="J542" s="87" t="s">
        <v>28</v>
      </c>
      <c r="K542" s="125" t="s">
        <v>19</v>
      </c>
    </row>
    <row r="543" spans="1:11" s="23" customFormat="1" ht="36" customHeight="1">
      <c r="A543" s="31" t="s">
        <v>927</v>
      </c>
      <c r="B543" s="40" t="s">
        <v>989</v>
      </c>
      <c r="C543" s="141"/>
      <c r="D543" s="34" t="s">
        <v>958</v>
      </c>
      <c r="E543" s="139"/>
      <c r="F543" s="38">
        <v>780000</v>
      </c>
      <c r="G543" s="65"/>
      <c r="H543" s="101">
        <v>41305</v>
      </c>
      <c r="I543" s="39"/>
      <c r="J543" s="87" t="s">
        <v>28</v>
      </c>
      <c r="K543" s="125" t="s">
        <v>19</v>
      </c>
    </row>
    <row r="544" spans="1:11" s="23" customFormat="1" ht="36" customHeight="1">
      <c r="A544" s="31" t="s">
        <v>927</v>
      </c>
      <c r="B544" s="40" t="s">
        <v>989</v>
      </c>
      <c r="C544" s="141"/>
      <c r="D544" s="34" t="s">
        <v>958</v>
      </c>
      <c r="E544" s="139"/>
      <c r="F544" s="43">
        <v>870000</v>
      </c>
      <c r="G544" s="65"/>
      <c r="H544" s="102">
        <v>41333</v>
      </c>
      <c r="I544" s="39"/>
      <c r="J544" s="87" t="s">
        <v>28</v>
      </c>
      <c r="K544" s="125" t="s">
        <v>19</v>
      </c>
    </row>
    <row r="545" spans="1:11" s="23" customFormat="1" ht="36" customHeight="1">
      <c r="A545" s="31" t="s">
        <v>927</v>
      </c>
      <c r="B545" s="40" t="s">
        <v>989</v>
      </c>
      <c r="C545" s="141"/>
      <c r="D545" s="34" t="s">
        <v>958</v>
      </c>
      <c r="E545" s="139"/>
      <c r="F545" s="43">
        <v>660000</v>
      </c>
      <c r="G545" s="65"/>
      <c r="H545" s="102">
        <v>41364</v>
      </c>
      <c r="I545" s="39"/>
      <c r="J545" s="87" t="s">
        <v>28</v>
      </c>
      <c r="K545" s="125" t="s">
        <v>19</v>
      </c>
    </row>
    <row r="546" spans="1:11" s="23" customFormat="1" ht="81.95" customHeight="1">
      <c r="A546" s="31" t="s">
        <v>927</v>
      </c>
      <c r="B546" s="40" t="s">
        <v>996</v>
      </c>
      <c r="C546" s="37" t="s">
        <v>997</v>
      </c>
      <c r="D546" s="34" t="s">
        <v>32</v>
      </c>
      <c r="E546" s="37" t="s">
        <v>998</v>
      </c>
      <c r="F546" s="38">
        <v>210000</v>
      </c>
      <c r="G546" s="89" t="s">
        <v>999</v>
      </c>
      <c r="H546" s="101">
        <v>41075</v>
      </c>
      <c r="I546" s="37" t="s">
        <v>1000</v>
      </c>
      <c r="J546" s="87" t="s">
        <v>28</v>
      </c>
      <c r="K546" s="125" t="s">
        <v>19</v>
      </c>
    </row>
    <row r="547" spans="1:11" s="23" customFormat="1" ht="48.75" customHeight="1">
      <c r="A547" s="31" t="s">
        <v>927</v>
      </c>
      <c r="B547" s="40" t="s">
        <v>996</v>
      </c>
      <c r="C547" s="37" t="s">
        <v>1001</v>
      </c>
      <c r="D547" s="34" t="s">
        <v>217</v>
      </c>
      <c r="E547" s="37" t="s">
        <v>1002</v>
      </c>
      <c r="F547" s="38">
        <v>179550</v>
      </c>
      <c r="G547" s="87" t="s">
        <v>17</v>
      </c>
      <c r="H547" s="101">
        <v>41075</v>
      </c>
      <c r="I547" s="87" t="s">
        <v>17</v>
      </c>
      <c r="J547" s="87" t="s">
        <v>18</v>
      </c>
      <c r="K547" s="125" t="s">
        <v>19</v>
      </c>
    </row>
    <row r="548" spans="1:11" s="23" customFormat="1" ht="48.75" customHeight="1">
      <c r="A548" s="31" t="s">
        <v>927</v>
      </c>
      <c r="B548" s="40" t="s">
        <v>996</v>
      </c>
      <c r="C548" s="39" t="s">
        <v>1003</v>
      </c>
      <c r="D548" s="34" t="s">
        <v>63</v>
      </c>
      <c r="E548" s="37" t="s">
        <v>1004</v>
      </c>
      <c r="F548" s="43">
        <v>110250</v>
      </c>
      <c r="G548" s="87" t="s">
        <v>17</v>
      </c>
      <c r="H548" s="102">
        <v>41355</v>
      </c>
      <c r="I548" s="87" t="s">
        <v>17</v>
      </c>
      <c r="J548" s="125" t="s">
        <v>143</v>
      </c>
      <c r="K548" s="125" t="s">
        <v>19</v>
      </c>
    </row>
    <row r="549" spans="1:11" s="23" customFormat="1" ht="36.950000000000003" customHeight="1">
      <c r="A549" s="31" t="s">
        <v>927</v>
      </c>
      <c r="B549" s="40" t="s">
        <v>1005</v>
      </c>
      <c r="C549" s="37" t="s">
        <v>1006</v>
      </c>
      <c r="D549" s="34" t="s">
        <v>1007</v>
      </c>
      <c r="E549" s="66" t="s">
        <v>1008</v>
      </c>
      <c r="F549" s="43">
        <v>600000</v>
      </c>
      <c r="G549" s="87" t="s">
        <v>17</v>
      </c>
      <c r="H549" s="101">
        <v>41179</v>
      </c>
      <c r="I549" s="87" t="s">
        <v>17</v>
      </c>
      <c r="J549" s="125" t="s">
        <v>1009</v>
      </c>
      <c r="K549" s="125" t="s">
        <v>1010</v>
      </c>
    </row>
    <row r="550" spans="1:11" s="23" customFormat="1" ht="36.950000000000003" customHeight="1">
      <c r="A550" s="31" t="s">
        <v>927</v>
      </c>
      <c r="B550" s="40" t="s">
        <v>1005</v>
      </c>
      <c r="C550" s="67" t="s">
        <v>1011</v>
      </c>
      <c r="D550" s="34" t="s">
        <v>1012</v>
      </c>
      <c r="E550" s="66" t="s">
        <v>1008</v>
      </c>
      <c r="F550" s="43">
        <v>200000</v>
      </c>
      <c r="G550" s="87" t="s">
        <v>17</v>
      </c>
      <c r="H550" s="101">
        <v>41255</v>
      </c>
      <c r="I550" s="87" t="s">
        <v>17</v>
      </c>
      <c r="J550" s="87" t="s">
        <v>18</v>
      </c>
      <c r="K550" s="125" t="s">
        <v>1010</v>
      </c>
    </row>
    <row r="551" spans="1:11" s="23" customFormat="1" ht="40.700000000000003" customHeight="1">
      <c r="A551" s="31" t="s">
        <v>927</v>
      </c>
      <c r="B551" s="40" t="s">
        <v>1005</v>
      </c>
      <c r="C551" s="37" t="s">
        <v>1013</v>
      </c>
      <c r="D551" s="34" t="s">
        <v>1014</v>
      </c>
      <c r="E551" s="66" t="s">
        <v>1015</v>
      </c>
      <c r="F551" s="43">
        <v>2145000</v>
      </c>
      <c r="G551" s="87" t="s">
        <v>17</v>
      </c>
      <c r="H551" s="101">
        <v>41257</v>
      </c>
      <c r="I551" s="87" t="s">
        <v>17</v>
      </c>
      <c r="J551" s="125" t="s">
        <v>1016</v>
      </c>
      <c r="K551" s="125" t="s">
        <v>1017</v>
      </c>
    </row>
    <row r="552" spans="1:11" s="23" customFormat="1" ht="119.25" customHeight="1">
      <c r="A552" s="31" t="s">
        <v>927</v>
      </c>
      <c r="B552" s="40" t="s">
        <v>1005</v>
      </c>
      <c r="C552" s="37" t="s">
        <v>1018</v>
      </c>
      <c r="D552" s="34" t="s">
        <v>1019</v>
      </c>
      <c r="E552" s="66" t="s">
        <v>1020</v>
      </c>
      <c r="F552" s="43">
        <v>28640000</v>
      </c>
      <c r="G552" s="87" t="s">
        <v>17</v>
      </c>
      <c r="H552" s="101" t="s">
        <v>1021</v>
      </c>
      <c r="I552" s="87" t="s">
        <v>17</v>
      </c>
      <c r="J552" s="125" t="s">
        <v>1016</v>
      </c>
      <c r="K552" s="125" t="s">
        <v>1010</v>
      </c>
    </row>
    <row r="553" spans="1:11" s="23" customFormat="1" ht="36.950000000000003" customHeight="1">
      <c r="A553" s="31" t="s">
        <v>927</v>
      </c>
      <c r="B553" s="40" t="s">
        <v>1005</v>
      </c>
      <c r="C553" s="37" t="s">
        <v>1022</v>
      </c>
      <c r="D553" s="34" t="s">
        <v>1023</v>
      </c>
      <c r="E553" s="66" t="s">
        <v>1024</v>
      </c>
      <c r="F553" s="43">
        <v>288000</v>
      </c>
      <c r="G553" s="87" t="s">
        <v>17</v>
      </c>
      <c r="H553" s="101">
        <v>41026</v>
      </c>
      <c r="I553" s="87" t="s">
        <v>17</v>
      </c>
      <c r="J553" s="125" t="s">
        <v>1009</v>
      </c>
      <c r="K553" s="125" t="s">
        <v>1010</v>
      </c>
    </row>
    <row r="554" spans="1:11" s="23" customFormat="1" ht="44.25" customHeight="1">
      <c r="A554" s="31" t="s">
        <v>927</v>
      </c>
      <c r="B554" s="40" t="s">
        <v>1005</v>
      </c>
      <c r="C554" s="37" t="s">
        <v>1025</v>
      </c>
      <c r="D554" s="34" t="s">
        <v>1026</v>
      </c>
      <c r="E554" s="66" t="s">
        <v>1024</v>
      </c>
      <c r="F554" s="43">
        <v>120000</v>
      </c>
      <c r="G554" s="87" t="s">
        <v>17</v>
      </c>
      <c r="H554" s="101" t="s">
        <v>1027</v>
      </c>
      <c r="I554" s="87" t="s">
        <v>17</v>
      </c>
      <c r="J554" s="125" t="s">
        <v>1009</v>
      </c>
      <c r="K554" s="125" t="s">
        <v>1010</v>
      </c>
    </row>
    <row r="555" spans="1:11" s="23" customFormat="1" ht="59.25" customHeight="1">
      <c r="A555" s="31" t="s">
        <v>927</v>
      </c>
      <c r="B555" s="40" t="s">
        <v>1005</v>
      </c>
      <c r="C555" s="37" t="s">
        <v>1028</v>
      </c>
      <c r="D555" s="34" t="s">
        <v>985</v>
      </c>
      <c r="E555" s="66" t="s">
        <v>1024</v>
      </c>
      <c r="F555" s="43">
        <v>180000</v>
      </c>
      <c r="G555" s="87" t="s">
        <v>17</v>
      </c>
      <c r="H555" s="101" t="s">
        <v>1029</v>
      </c>
      <c r="I555" s="87" t="s">
        <v>17</v>
      </c>
      <c r="J555" s="125" t="s">
        <v>1009</v>
      </c>
      <c r="K555" s="125" t="s">
        <v>1010</v>
      </c>
    </row>
    <row r="556" spans="1:11" s="23" customFormat="1" ht="65.25" customHeight="1">
      <c r="A556" s="31" t="s">
        <v>927</v>
      </c>
      <c r="B556" s="40" t="s">
        <v>1005</v>
      </c>
      <c r="C556" s="37" t="s">
        <v>1030</v>
      </c>
      <c r="D556" s="34" t="s">
        <v>1031</v>
      </c>
      <c r="E556" s="66" t="s">
        <v>1024</v>
      </c>
      <c r="F556" s="43">
        <v>450000</v>
      </c>
      <c r="G556" s="87" t="s">
        <v>17</v>
      </c>
      <c r="H556" s="101" t="s">
        <v>1032</v>
      </c>
      <c r="I556" s="87" t="s">
        <v>17</v>
      </c>
      <c r="J556" s="87" t="s">
        <v>18</v>
      </c>
      <c r="K556" s="125" t="s">
        <v>1010</v>
      </c>
    </row>
    <row r="557" spans="1:11" s="23" customFormat="1" ht="44.65" customHeight="1">
      <c r="A557" s="31" t="s">
        <v>927</v>
      </c>
      <c r="B557" s="40" t="s">
        <v>1005</v>
      </c>
      <c r="C557" s="37" t="s">
        <v>1033</v>
      </c>
      <c r="D557" s="34" t="s">
        <v>1034</v>
      </c>
      <c r="E557" s="66" t="s">
        <v>1035</v>
      </c>
      <c r="F557" s="43">
        <v>360000</v>
      </c>
      <c r="G557" s="87" t="s">
        <v>17</v>
      </c>
      <c r="H557" s="101" t="s">
        <v>1036</v>
      </c>
      <c r="I557" s="87" t="s">
        <v>17</v>
      </c>
      <c r="J557" s="125" t="s">
        <v>1016</v>
      </c>
      <c r="K557" s="125" t="s">
        <v>1010</v>
      </c>
    </row>
    <row r="558" spans="1:11" s="23" customFormat="1" ht="68.849999999999994" customHeight="1">
      <c r="A558" s="31" t="s">
        <v>927</v>
      </c>
      <c r="B558" s="40" t="s">
        <v>1005</v>
      </c>
      <c r="C558" s="66" t="s">
        <v>1037</v>
      </c>
      <c r="D558" s="34" t="s">
        <v>1038</v>
      </c>
      <c r="E558" s="66" t="s">
        <v>1035</v>
      </c>
      <c r="F558" s="43">
        <v>400000</v>
      </c>
      <c r="G558" s="87" t="s">
        <v>17</v>
      </c>
      <c r="H558" s="101" t="s">
        <v>1039</v>
      </c>
      <c r="I558" s="87" t="s">
        <v>17</v>
      </c>
      <c r="J558" s="125" t="s">
        <v>1016</v>
      </c>
      <c r="K558" s="125" t="s">
        <v>1010</v>
      </c>
    </row>
    <row r="559" spans="1:11" s="23" customFormat="1" ht="36.950000000000003" customHeight="1">
      <c r="A559" s="31" t="s">
        <v>927</v>
      </c>
      <c r="B559" s="40" t="s">
        <v>1005</v>
      </c>
      <c r="C559" s="66" t="s">
        <v>1040</v>
      </c>
      <c r="D559" s="34" t="s">
        <v>1041</v>
      </c>
      <c r="E559" s="66" t="s">
        <v>1042</v>
      </c>
      <c r="F559" s="43">
        <v>1944000</v>
      </c>
      <c r="G559" s="87" t="s">
        <v>17</v>
      </c>
      <c r="H559" s="101">
        <v>41191</v>
      </c>
      <c r="I559" s="87" t="s">
        <v>17</v>
      </c>
      <c r="J559" s="87" t="s">
        <v>18</v>
      </c>
      <c r="K559" s="125" t="s">
        <v>1010</v>
      </c>
    </row>
    <row r="560" spans="1:11" s="23" customFormat="1" ht="36.950000000000003" customHeight="1">
      <c r="A560" s="31" t="s">
        <v>927</v>
      </c>
      <c r="B560" s="40" t="s">
        <v>1005</v>
      </c>
      <c r="C560" s="66" t="s">
        <v>1043</v>
      </c>
      <c r="D560" s="34" t="s">
        <v>220</v>
      </c>
      <c r="E560" s="66" t="s">
        <v>1042</v>
      </c>
      <c r="F560" s="43">
        <v>189000</v>
      </c>
      <c r="G560" s="87" t="s">
        <v>17</v>
      </c>
      <c r="H560" s="101">
        <v>41191</v>
      </c>
      <c r="I560" s="87" t="s">
        <v>17</v>
      </c>
      <c r="J560" s="87" t="s">
        <v>18</v>
      </c>
      <c r="K560" s="125" t="s">
        <v>1010</v>
      </c>
    </row>
    <row r="561" spans="1:11" s="23" customFormat="1" ht="36.950000000000003" customHeight="1">
      <c r="A561" s="31" t="s">
        <v>927</v>
      </c>
      <c r="B561" s="40" t="s">
        <v>1005</v>
      </c>
      <c r="C561" s="66" t="s">
        <v>1044</v>
      </c>
      <c r="D561" s="34" t="s">
        <v>1045</v>
      </c>
      <c r="E561" s="66" t="s">
        <v>1042</v>
      </c>
      <c r="F561" s="43">
        <v>1620000</v>
      </c>
      <c r="G561" s="87" t="s">
        <v>17</v>
      </c>
      <c r="H561" s="101">
        <v>41191</v>
      </c>
      <c r="I561" s="87" t="s">
        <v>17</v>
      </c>
      <c r="J561" s="87" t="s">
        <v>18</v>
      </c>
      <c r="K561" s="125" t="s">
        <v>1010</v>
      </c>
    </row>
    <row r="562" spans="1:11" s="23" customFormat="1" ht="36.950000000000003" customHeight="1">
      <c r="A562" s="31" t="s">
        <v>927</v>
      </c>
      <c r="B562" s="40" t="s">
        <v>1005</v>
      </c>
      <c r="C562" s="66" t="s">
        <v>1046</v>
      </c>
      <c r="D562" s="34" t="s">
        <v>1047</v>
      </c>
      <c r="E562" s="66" t="s">
        <v>1042</v>
      </c>
      <c r="F562" s="43">
        <v>1296000</v>
      </c>
      <c r="G562" s="87" t="s">
        <v>17</v>
      </c>
      <c r="H562" s="101">
        <v>41191</v>
      </c>
      <c r="I562" s="87" t="s">
        <v>17</v>
      </c>
      <c r="J562" s="87" t="s">
        <v>18</v>
      </c>
      <c r="K562" s="125" t="s">
        <v>1010</v>
      </c>
    </row>
    <row r="563" spans="1:11" s="23" customFormat="1" ht="36.950000000000003" customHeight="1">
      <c r="A563" s="31" t="s">
        <v>927</v>
      </c>
      <c r="B563" s="40" t="s">
        <v>1005</v>
      </c>
      <c r="C563" s="66" t="s">
        <v>1048</v>
      </c>
      <c r="D563" s="34" t="s">
        <v>1049</v>
      </c>
      <c r="E563" s="66" t="s">
        <v>1042</v>
      </c>
      <c r="F563" s="43">
        <v>594000</v>
      </c>
      <c r="G563" s="87" t="s">
        <v>17</v>
      </c>
      <c r="H563" s="101">
        <v>41191</v>
      </c>
      <c r="I563" s="87" t="s">
        <v>17</v>
      </c>
      <c r="J563" s="87" t="s">
        <v>18</v>
      </c>
      <c r="K563" s="125" t="s">
        <v>1010</v>
      </c>
    </row>
    <row r="564" spans="1:11" s="23" customFormat="1" ht="36.950000000000003" customHeight="1">
      <c r="A564" s="31" t="s">
        <v>927</v>
      </c>
      <c r="B564" s="40" t="s">
        <v>1005</v>
      </c>
      <c r="C564" s="66" t="s">
        <v>1050</v>
      </c>
      <c r="D564" s="34" t="s">
        <v>1038</v>
      </c>
      <c r="E564" s="66" t="s">
        <v>1042</v>
      </c>
      <c r="F564" s="43">
        <v>810000</v>
      </c>
      <c r="G564" s="87" t="s">
        <v>17</v>
      </c>
      <c r="H564" s="101">
        <v>41191</v>
      </c>
      <c r="I564" s="87" t="s">
        <v>17</v>
      </c>
      <c r="J564" s="125" t="s">
        <v>1016</v>
      </c>
      <c r="K564" s="125" t="s">
        <v>1010</v>
      </c>
    </row>
    <row r="565" spans="1:11" s="23" customFormat="1" ht="36.950000000000003" customHeight="1">
      <c r="A565" s="31" t="s">
        <v>927</v>
      </c>
      <c r="B565" s="40" t="s">
        <v>1005</v>
      </c>
      <c r="C565" s="66" t="s">
        <v>1051</v>
      </c>
      <c r="D565" s="34" t="s">
        <v>1052</v>
      </c>
      <c r="E565" s="66" t="s">
        <v>1042</v>
      </c>
      <c r="F565" s="43">
        <v>1944000</v>
      </c>
      <c r="G565" s="87" t="s">
        <v>17</v>
      </c>
      <c r="H565" s="101">
        <v>41191</v>
      </c>
      <c r="I565" s="87" t="s">
        <v>17</v>
      </c>
      <c r="J565" s="125" t="s">
        <v>1016</v>
      </c>
      <c r="K565" s="125" t="s">
        <v>1010</v>
      </c>
    </row>
    <row r="566" spans="1:11" s="23" customFormat="1" ht="36.950000000000003" customHeight="1">
      <c r="A566" s="31" t="s">
        <v>927</v>
      </c>
      <c r="B566" s="40" t="s">
        <v>1005</v>
      </c>
      <c r="C566" s="66" t="s">
        <v>1053</v>
      </c>
      <c r="D566" s="34" t="s">
        <v>1054</v>
      </c>
      <c r="E566" s="66" t="s">
        <v>1042</v>
      </c>
      <c r="F566" s="43">
        <v>459000</v>
      </c>
      <c r="G566" s="87" t="s">
        <v>17</v>
      </c>
      <c r="H566" s="101">
        <v>41191</v>
      </c>
      <c r="I566" s="87" t="s">
        <v>17</v>
      </c>
      <c r="J566" s="125" t="s">
        <v>1016</v>
      </c>
      <c r="K566" s="125" t="s">
        <v>1010</v>
      </c>
    </row>
    <row r="567" spans="1:11" s="23" customFormat="1" ht="36.950000000000003" customHeight="1">
      <c r="A567" s="31" t="s">
        <v>927</v>
      </c>
      <c r="B567" s="40" t="s">
        <v>1005</v>
      </c>
      <c r="C567" s="66" t="s">
        <v>1055</v>
      </c>
      <c r="D567" s="34" t="s">
        <v>1056</v>
      </c>
      <c r="E567" s="66" t="s">
        <v>1042</v>
      </c>
      <c r="F567" s="43">
        <v>729000</v>
      </c>
      <c r="G567" s="87" t="s">
        <v>17</v>
      </c>
      <c r="H567" s="101">
        <v>41191</v>
      </c>
      <c r="I567" s="87" t="s">
        <v>17</v>
      </c>
      <c r="J567" s="125" t="s">
        <v>1016</v>
      </c>
      <c r="K567" s="125" t="s">
        <v>1010</v>
      </c>
    </row>
    <row r="568" spans="1:11" s="23" customFormat="1" ht="36.950000000000003" customHeight="1">
      <c r="A568" s="31" t="s">
        <v>927</v>
      </c>
      <c r="B568" s="40" t="s">
        <v>1005</v>
      </c>
      <c r="C568" s="66" t="s">
        <v>1057</v>
      </c>
      <c r="D568" s="34" t="s">
        <v>1058</v>
      </c>
      <c r="E568" s="66" t="s">
        <v>1042</v>
      </c>
      <c r="F568" s="43">
        <v>472500</v>
      </c>
      <c r="G568" s="87" t="s">
        <v>17</v>
      </c>
      <c r="H568" s="101">
        <v>41191</v>
      </c>
      <c r="I568" s="87" t="s">
        <v>17</v>
      </c>
      <c r="J568" s="125" t="s">
        <v>1016</v>
      </c>
      <c r="K568" s="125" t="s">
        <v>1010</v>
      </c>
    </row>
    <row r="569" spans="1:11" s="23" customFormat="1" ht="36.950000000000003" customHeight="1">
      <c r="A569" s="31" t="s">
        <v>927</v>
      </c>
      <c r="B569" s="40" t="s">
        <v>1005</v>
      </c>
      <c r="C569" s="66" t="s">
        <v>1059</v>
      </c>
      <c r="D569" s="34" t="s">
        <v>130</v>
      </c>
      <c r="E569" s="66" t="s">
        <v>1042</v>
      </c>
      <c r="F569" s="43">
        <v>810000</v>
      </c>
      <c r="G569" s="87" t="s">
        <v>17</v>
      </c>
      <c r="H569" s="101">
        <v>41191</v>
      </c>
      <c r="I569" s="87" t="s">
        <v>17</v>
      </c>
      <c r="J569" s="125" t="s">
        <v>1016</v>
      </c>
      <c r="K569" s="125" t="s">
        <v>1010</v>
      </c>
    </row>
    <row r="570" spans="1:11" s="23" customFormat="1" ht="36.950000000000003" customHeight="1">
      <c r="A570" s="31" t="s">
        <v>927</v>
      </c>
      <c r="B570" s="40" t="s">
        <v>1005</v>
      </c>
      <c r="C570" s="66" t="s">
        <v>1060</v>
      </c>
      <c r="D570" s="34" t="s">
        <v>1061</v>
      </c>
      <c r="E570" s="66" t="s">
        <v>1042</v>
      </c>
      <c r="F570" s="43">
        <v>648000</v>
      </c>
      <c r="G570" s="87" t="s">
        <v>17</v>
      </c>
      <c r="H570" s="101">
        <v>41191</v>
      </c>
      <c r="I570" s="87" t="s">
        <v>17</v>
      </c>
      <c r="J570" s="125" t="s">
        <v>1016</v>
      </c>
      <c r="K570" s="125" t="s">
        <v>1010</v>
      </c>
    </row>
    <row r="571" spans="1:11" s="23" customFormat="1" ht="36.950000000000003" customHeight="1">
      <c r="A571" s="31" t="s">
        <v>927</v>
      </c>
      <c r="B571" s="40" t="s">
        <v>1005</v>
      </c>
      <c r="C571" s="66" t="s">
        <v>1062</v>
      </c>
      <c r="D571" s="34" t="s">
        <v>1063</v>
      </c>
      <c r="E571" s="66" t="s">
        <v>1042</v>
      </c>
      <c r="F571" s="43">
        <v>486000</v>
      </c>
      <c r="G571" s="87" t="s">
        <v>17</v>
      </c>
      <c r="H571" s="101">
        <v>41191</v>
      </c>
      <c r="I571" s="87" t="s">
        <v>17</v>
      </c>
      <c r="J571" s="125" t="s">
        <v>1016</v>
      </c>
      <c r="K571" s="125" t="s">
        <v>1010</v>
      </c>
    </row>
    <row r="572" spans="1:11" s="23" customFormat="1" ht="36.950000000000003" customHeight="1">
      <c r="A572" s="31" t="s">
        <v>927</v>
      </c>
      <c r="B572" s="40" t="s">
        <v>1005</v>
      </c>
      <c r="C572" s="66" t="s">
        <v>1064</v>
      </c>
      <c r="D572" s="34" t="s">
        <v>205</v>
      </c>
      <c r="E572" s="66" t="s">
        <v>1042</v>
      </c>
      <c r="F572" s="43">
        <v>1944000</v>
      </c>
      <c r="G572" s="87" t="s">
        <v>17</v>
      </c>
      <c r="H572" s="101">
        <v>41191</v>
      </c>
      <c r="I572" s="87" t="s">
        <v>17</v>
      </c>
      <c r="J572" s="125" t="s">
        <v>1016</v>
      </c>
      <c r="K572" s="125" t="s">
        <v>1010</v>
      </c>
    </row>
    <row r="573" spans="1:11" s="23" customFormat="1" ht="36.950000000000003" customHeight="1">
      <c r="A573" s="31" t="s">
        <v>927</v>
      </c>
      <c r="B573" s="40" t="s">
        <v>1005</v>
      </c>
      <c r="C573" s="66" t="s">
        <v>1065</v>
      </c>
      <c r="D573" s="34" t="s">
        <v>1066</v>
      </c>
      <c r="E573" s="66" t="s">
        <v>1042</v>
      </c>
      <c r="F573" s="43">
        <v>324000</v>
      </c>
      <c r="G573" s="87" t="s">
        <v>17</v>
      </c>
      <c r="H573" s="101">
        <v>41191</v>
      </c>
      <c r="I573" s="87" t="s">
        <v>17</v>
      </c>
      <c r="J573" s="125" t="s">
        <v>1016</v>
      </c>
      <c r="K573" s="125" t="s">
        <v>1010</v>
      </c>
    </row>
    <row r="574" spans="1:11" s="23" customFormat="1" ht="48" customHeight="1">
      <c r="A574" s="31" t="s">
        <v>927</v>
      </c>
      <c r="B574" s="40" t="s">
        <v>1005</v>
      </c>
      <c r="C574" s="66" t="s">
        <v>1067</v>
      </c>
      <c r="D574" s="34" t="s">
        <v>346</v>
      </c>
      <c r="E574" s="66" t="s">
        <v>1042</v>
      </c>
      <c r="F574" s="43">
        <v>432000</v>
      </c>
      <c r="G574" s="87" t="s">
        <v>17</v>
      </c>
      <c r="H574" s="101">
        <v>41191</v>
      </c>
      <c r="I574" s="87" t="s">
        <v>17</v>
      </c>
      <c r="J574" s="125" t="s">
        <v>1009</v>
      </c>
      <c r="K574" s="125" t="s">
        <v>1010</v>
      </c>
    </row>
    <row r="575" spans="1:11" s="23" customFormat="1" ht="36.950000000000003" customHeight="1">
      <c r="A575" s="31" t="s">
        <v>927</v>
      </c>
      <c r="B575" s="40" t="s">
        <v>1005</v>
      </c>
      <c r="C575" s="66" t="s">
        <v>1068</v>
      </c>
      <c r="D575" s="34" t="s">
        <v>1069</v>
      </c>
      <c r="E575" s="66" t="s">
        <v>1070</v>
      </c>
      <c r="F575" s="43">
        <v>2898000</v>
      </c>
      <c r="G575" s="87" t="s">
        <v>17</v>
      </c>
      <c r="H575" s="101">
        <v>41191</v>
      </c>
      <c r="I575" s="87" t="s">
        <v>17</v>
      </c>
      <c r="J575" s="125" t="s">
        <v>1016</v>
      </c>
      <c r="K575" s="125" t="s">
        <v>1010</v>
      </c>
    </row>
    <row r="576" spans="1:11" s="23" customFormat="1" ht="178.15" customHeight="1">
      <c r="A576" s="31" t="s">
        <v>927</v>
      </c>
      <c r="B576" s="40" t="s">
        <v>1005</v>
      </c>
      <c r="C576" s="37" t="s">
        <v>1071</v>
      </c>
      <c r="D576" s="34" t="s">
        <v>54</v>
      </c>
      <c r="E576" s="66" t="s">
        <v>192</v>
      </c>
      <c r="F576" s="43">
        <v>300000</v>
      </c>
      <c r="G576" s="68">
        <v>100000</v>
      </c>
      <c r="H576" s="101">
        <v>41103</v>
      </c>
      <c r="I576" s="37" t="s">
        <v>1072</v>
      </c>
      <c r="J576" s="125" t="s">
        <v>57</v>
      </c>
      <c r="K576" s="125" t="s">
        <v>196</v>
      </c>
    </row>
    <row r="577" spans="1:11" s="23" customFormat="1" ht="51" customHeight="1">
      <c r="A577" s="31" t="s">
        <v>927</v>
      </c>
      <c r="B577" s="40" t="s">
        <v>1073</v>
      </c>
      <c r="C577" s="37" t="s">
        <v>1074</v>
      </c>
      <c r="D577" s="34" t="s">
        <v>1075</v>
      </c>
      <c r="E577" s="37" t="s">
        <v>1076</v>
      </c>
      <c r="F577" s="43">
        <v>200000</v>
      </c>
      <c r="G577" s="43">
        <v>100000</v>
      </c>
      <c r="H577" s="101">
        <v>41089</v>
      </c>
      <c r="I577" s="37" t="s">
        <v>1077</v>
      </c>
      <c r="J577" s="87" t="s">
        <v>28</v>
      </c>
      <c r="K577" s="125" t="s">
        <v>19</v>
      </c>
    </row>
    <row r="578" spans="1:11" s="23" customFormat="1" ht="56.25" customHeight="1">
      <c r="A578" s="31" t="s">
        <v>927</v>
      </c>
      <c r="B578" s="40" t="s">
        <v>1073</v>
      </c>
      <c r="C578" s="37" t="s">
        <v>1078</v>
      </c>
      <c r="D578" s="34" t="s">
        <v>518</v>
      </c>
      <c r="E578" s="37" t="s">
        <v>1076</v>
      </c>
      <c r="F578" s="43">
        <v>404000</v>
      </c>
      <c r="G578" s="43">
        <v>15000</v>
      </c>
      <c r="H578" s="101" t="s">
        <v>1079</v>
      </c>
      <c r="I578" s="37" t="s">
        <v>1077</v>
      </c>
      <c r="J578" s="87" t="s">
        <v>28</v>
      </c>
      <c r="K578" s="125" t="s">
        <v>19</v>
      </c>
    </row>
    <row r="579" spans="1:11" s="23" customFormat="1" ht="48">
      <c r="A579" s="31" t="s">
        <v>927</v>
      </c>
      <c r="B579" s="40" t="s">
        <v>1073</v>
      </c>
      <c r="C579" s="37" t="s">
        <v>1080</v>
      </c>
      <c r="D579" s="34" t="s">
        <v>235</v>
      </c>
      <c r="E579" s="37" t="s">
        <v>1076</v>
      </c>
      <c r="F579" s="43">
        <v>1720000</v>
      </c>
      <c r="G579" s="43">
        <v>9000</v>
      </c>
      <c r="H579" s="101" t="s">
        <v>1081</v>
      </c>
      <c r="I579" s="37" t="s">
        <v>1077</v>
      </c>
      <c r="J579" s="87" t="s">
        <v>28</v>
      </c>
      <c r="K579" s="125" t="s">
        <v>19</v>
      </c>
    </row>
    <row r="580" spans="1:11" s="23" customFormat="1" ht="51.75" customHeight="1">
      <c r="A580" s="31" t="s">
        <v>927</v>
      </c>
      <c r="B580" s="40" t="s">
        <v>1073</v>
      </c>
      <c r="C580" s="37" t="s">
        <v>994</v>
      </c>
      <c r="D580" s="34" t="s">
        <v>958</v>
      </c>
      <c r="E580" s="37" t="s">
        <v>1076</v>
      </c>
      <c r="F580" s="43">
        <v>900000</v>
      </c>
      <c r="G580" s="43">
        <v>60000</v>
      </c>
      <c r="H580" s="101" t="s">
        <v>1082</v>
      </c>
      <c r="I580" s="37" t="s">
        <v>1077</v>
      </c>
      <c r="J580" s="125" t="s">
        <v>143</v>
      </c>
      <c r="K580" s="125" t="s">
        <v>19</v>
      </c>
    </row>
    <row r="581" spans="1:11" s="23" customFormat="1" ht="49.7" customHeight="1">
      <c r="A581" s="31" t="s">
        <v>927</v>
      </c>
      <c r="B581" s="40" t="s">
        <v>1073</v>
      </c>
      <c r="C581" s="37" t="s">
        <v>1083</v>
      </c>
      <c r="D581" s="34" t="s">
        <v>1084</v>
      </c>
      <c r="E581" s="37" t="s">
        <v>1076</v>
      </c>
      <c r="F581" s="43">
        <v>146000</v>
      </c>
      <c r="G581" s="43">
        <v>9000</v>
      </c>
      <c r="H581" s="101" t="s">
        <v>1085</v>
      </c>
      <c r="I581" s="37" t="s">
        <v>1077</v>
      </c>
      <c r="J581" s="87" t="s">
        <v>28</v>
      </c>
      <c r="K581" s="125" t="s">
        <v>19</v>
      </c>
    </row>
    <row r="582" spans="1:11" s="23" customFormat="1" ht="62.25" customHeight="1">
      <c r="A582" s="31" t="s">
        <v>927</v>
      </c>
      <c r="B582" s="40" t="s">
        <v>1073</v>
      </c>
      <c r="C582" s="37" t="s">
        <v>1086</v>
      </c>
      <c r="D582" s="34" t="s">
        <v>1087</v>
      </c>
      <c r="E582" s="37" t="s">
        <v>1076</v>
      </c>
      <c r="F582" s="43">
        <v>328000</v>
      </c>
      <c r="G582" s="43">
        <v>8000</v>
      </c>
      <c r="H582" s="101" t="s">
        <v>1088</v>
      </c>
      <c r="I582" s="37" t="s">
        <v>1077</v>
      </c>
      <c r="J582" s="87" t="s">
        <v>18</v>
      </c>
      <c r="K582" s="125" t="s">
        <v>19</v>
      </c>
    </row>
    <row r="583" spans="1:11" s="23" customFormat="1" ht="80.650000000000006" customHeight="1">
      <c r="A583" s="31" t="s">
        <v>927</v>
      </c>
      <c r="B583" s="40" t="s">
        <v>1073</v>
      </c>
      <c r="C583" s="37" t="s">
        <v>1089</v>
      </c>
      <c r="D583" s="34" t="s">
        <v>1090</v>
      </c>
      <c r="E583" s="37" t="s">
        <v>1076</v>
      </c>
      <c r="F583" s="43">
        <v>842000</v>
      </c>
      <c r="G583" s="43">
        <v>12000</v>
      </c>
      <c r="H583" s="101" t="s">
        <v>1091</v>
      </c>
      <c r="I583" s="37" t="s">
        <v>1077</v>
      </c>
      <c r="J583" s="87" t="s">
        <v>18</v>
      </c>
      <c r="K583" s="125" t="s">
        <v>19</v>
      </c>
    </row>
    <row r="584" spans="1:11" s="23" customFormat="1" ht="60.2" customHeight="1">
      <c r="A584" s="31" t="s">
        <v>927</v>
      </c>
      <c r="B584" s="40" t="s">
        <v>1073</v>
      </c>
      <c r="C584" s="37" t="s">
        <v>1092</v>
      </c>
      <c r="D584" s="34" t="s">
        <v>1093</v>
      </c>
      <c r="E584" s="37" t="s">
        <v>1076</v>
      </c>
      <c r="F584" s="43">
        <v>395000</v>
      </c>
      <c r="G584" s="43">
        <v>15000</v>
      </c>
      <c r="H584" s="101" t="s">
        <v>1094</v>
      </c>
      <c r="I584" s="37" t="s">
        <v>1077</v>
      </c>
      <c r="J584" s="87" t="s">
        <v>18</v>
      </c>
      <c r="K584" s="125" t="s">
        <v>19</v>
      </c>
    </row>
    <row r="585" spans="1:11" s="23" customFormat="1" ht="92.25" customHeight="1">
      <c r="A585" s="31" t="s">
        <v>927</v>
      </c>
      <c r="B585" s="40" t="s">
        <v>1073</v>
      </c>
      <c r="C585" s="37" t="s">
        <v>1095</v>
      </c>
      <c r="D585" s="34" t="s">
        <v>1096</v>
      </c>
      <c r="E585" s="37" t="s">
        <v>1076</v>
      </c>
      <c r="F585" s="43">
        <v>905000</v>
      </c>
      <c r="G585" s="43">
        <v>13000</v>
      </c>
      <c r="H585" s="101" t="s">
        <v>1097</v>
      </c>
      <c r="I585" s="37" t="s">
        <v>1077</v>
      </c>
      <c r="J585" s="87" t="s">
        <v>18</v>
      </c>
      <c r="K585" s="125" t="s">
        <v>19</v>
      </c>
    </row>
    <row r="586" spans="1:11" s="23" customFormat="1" ht="41.85" customHeight="1">
      <c r="A586" s="31" t="s">
        <v>927</v>
      </c>
      <c r="B586" s="40" t="s">
        <v>1073</v>
      </c>
      <c r="C586" s="37" t="s">
        <v>1098</v>
      </c>
      <c r="D586" s="34" t="s">
        <v>1099</v>
      </c>
      <c r="E586" s="37" t="s">
        <v>1076</v>
      </c>
      <c r="F586" s="43">
        <v>244500</v>
      </c>
      <c r="G586" s="43">
        <v>36000</v>
      </c>
      <c r="H586" s="101" t="s">
        <v>1100</v>
      </c>
      <c r="I586" s="37" t="s">
        <v>1077</v>
      </c>
      <c r="J586" s="87" t="s">
        <v>28</v>
      </c>
      <c r="K586" s="125" t="s">
        <v>19</v>
      </c>
    </row>
    <row r="587" spans="1:11" s="23" customFormat="1" ht="41.85" customHeight="1">
      <c r="A587" s="31" t="s">
        <v>927</v>
      </c>
      <c r="B587" s="40" t="s">
        <v>1073</v>
      </c>
      <c r="C587" s="37" t="s">
        <v>1101</v>
      </c>
      <c r="D587" s="34" t="s">
        <v>1102</v>
      </c>
      <c r="E587" s="37" t="s">
        <v>1076</v>
      </c>
      <c r="F587" s="43">
        <v>100000</v>
      </c>
      <c r="G587" s="43"/>
      <c r="H587" s="101">
        <v>41060</v>
      </c>
      <c r="I587" s="37" t="s">
        <v>1077</v>
      </c>
      <c r="J587" s="87" t="s">
        <v>28</v>
      </c>
      <c r="K587" s="125" t="s">
        <v>19</v>
      </c>
    </row>
    <row r="588" spans="1:11" s="23" customFormat="1" ht="71.45" customHeight="1">
      <c r="A588" s="31" t="s">
        <v>927</v>
      </c>
      <c r="B588" s="40" t="s">
        <v>1073</v>
      </c>
      <c r="C588" s="37" t="s">
        <v>1103</v>
      </c>
      <c r="D588" s="34" t="s">
        <v>1104</v>
      </c>
      <c r="E588" s="37" t="s">
        <v>1076</v>
      </c>
      <c r="F588" s="43">
        <v>848000</v>
      </c>
      <c r="G588" s="43">
        <v>10000</v>
      </c>
      <c r="H588" s="101" t="s">
        <v>1105</v>
      </c>
      <c r="I588" s="37" t="s">
        <v>1077</v>
      </c>
      <c r="J588" s="125" t="s">
        <v>1106</v>
      </c>
      <c r="K588" s="125" t="s">
        <v>19</v>
      </c>
    </row>
    <row r="589" spans="1:11" s="23" customFormat="1" ht="58.7" customHeight="1">
      <c r="A589" s="31" t="s">
        <v>927</v>
      </c>
      <c r="B589" s="40" t="s">
        <v>1073</v>
      </c>
      <c r="C589" s="37" t="s">
        <v>1107</v>
      </c>
      <c r="D589" s="34" t="s">
        <v>1108</v>
      </c>
      <c r="E589" s="37" t="s">
        <v>1076</v>
      </c>
      <c r="F589" s="43">
        <v>323000</v>
      </c>
      <c r="G589" s="43">
        <v>10000</v>
      </c>
      <c r="H589" s="101" t="s">
        <v>1109</v>
      </c>
      <c r="I589" s="37" t="s">
        <v>1077</v>
      </c>
      <c r="J589" s="87" t="s">
        <v>28</v>
      </c>
      <c r="K589" s="125" t="s">
        <v>19</v>
      </c>
    </row>
    <row r="590" spans="1:11" s="23" customFormat="1" ht="52.5" customHeight="1">
      <c r="A590" s="31" t="s">
        <v>927</v>
      </c>
      <c r="B590" s="40" t="s">
        <v>1073</v>
      </c>
      <c r="C590" s="37" t="s">
        <v>1110</v>
      </c>
      <c r="D590" s="34" t="s">
        <v>1111</v>
      </c>
      <c r="E590" s="37" t="s">
        <v>1076</v>
      </c>
      <c r="F590" s="43">
        <v>178000</v>
      </c>
      <c r="G590" s="43">
        <v>13000</v>
      </c>
      <c r="H590" s="101" t="s">
        <v>1112</v>
      </c>
      <c r="I590" s="37" t="s">
        <v>1077</v>
      </c>
      <c r="J590" s="87" t="s">
        <v>18</v>
      </c>
      <c r="K590" s="125" t="s">
        <v>1113</v>
      </c>
    </row>
    <row r="591" spans="1:11" s="23" customFormat="1" ht="62.25" customHeight="1">
      <c r="A591" s="31" t="s">
        <v>927</v>
      </c>
      <c r="B591" s="40" t="s">
        <v>1073</v>
      </c>
      <c r="C591" s="37" t="s">
        <v>1114</v>
      </c>
      <c r="D591" s="34" t="s">
        <v>1115</v>
      </c>
      <c r="E591" s="37" t="s">
        <v>1076</v>
      </c>
      <c r="F591" s="43">
        <v>589000</v>
      </c>
      <c r="G591" s="43">
        <v>14000</v>
      </c>
      <c r="H591" s="101" t="s">
        <v>1116</v>
      </c>
      <c r="I591" s="37" t="s">
        <v>1077</v>
      </c>
      <c r="J591" s="87" t="s">
        <v>28</v>
      </c>
      <c r="K591" s="125" t="s">
        <v>19</v>
      </c>
    </row>
    <row r="592" spans="1:11" s="23" customFormat="1" ht="52.35" customHeight="1">
      <c r="A592" s="31" t="s">
        <v>927</v>
      </c>
      <c r="B592" s="40" t="s">
        <v>1073</v>
      </c>
      <c r="C592" s="37" t="s">
        <v>1117</v>
      </c>
      <c r="D592" s="34" t="s">
        <v>981</v>
      </c>
      <c r="E592" s="37" t="s">
        <v>1076</v>
      </c>
      <c r="F592" s="43">
        <v>1300000</v>
      </c>
      <c r="G592" s="43">
        <v>100000</v>
      </c>
      <c r="H592" s="101" t="s">
        <v>1118</v>
      </c>
      <c r="I592" s="37" t="s">
        <v>1077</v>
      </c>
      <c r="J592" s="87" t="s">
        <v>28</v>
      </c>
      <c r="K592" s="125" t="s">
        <v>19</v>
      </c>
    </row>
    <row r="593" spans="1:11" s="23" customFormat="1" ht="43.15" customHeight="1">
      <c r="A593" s="31" t="s">
        <v>927</v>
      </c>
      <c r="B593" s="40" t="s">
        <v>1073</v>
      </c>
      <c r="C593" s="37" t="s">
        <v>1119</v>
      </c>
      <c r="D593" s="34" t="s">
        <v>1120</v>
      </c>
      <c r="E593" s="37" t="s">
        <v>1076</v>
      </c>
      <c r="F593" s="43">
        <v>222000</v>
      </c>
      <c r="G593" s="43">
        <v>2000</v>
      </c>
      <c r="H593" s="101" t="s">
        <v>1121</v>
      </c>
      <c r="I593" s="37" t="s">
        <v>1077</v>
      </c>
      <c r="J593" s="125" t="s">
        <v>674</v>
      </c>
      <c r="K593" s="125" t="s">
        <v>1113</v>
      </c>
    </row>
    <row r="594" spans="1:11" s="23" customFormat="1" ht="43.9" customHeight="1">
      <c r="A594" s="31" t="s">
        <v>927</v>
      </c>
      <c r="B594" s="40" t="s">
        <v>1073</v>
      </c>
      <c r="C594" s="37" t="s">
        <v>1122</v>
      </c>
      <c r="D594" s="34" t="s">
        <v>1123</v>
      </c>
      <c r="E594" s="37" t="s">
        <v>1076</v>
      </c>
      <c r="F594" s="43">
        <v>276100</v>
      </c>
      <c r="G594" s="43">
        <v>13000</v>
      </c>
      <c r="H594" s="101" t="s">
        <v>1124</v>
      </c>
      <c r="I594" s="37" t="s">
        <v>1077</v>
      </c>
      <c r="J594" s="87" t="s">
        <v>18</v>
      </c>
      <c r="K594" s="125" t="s">
        <v>19</v>
      </c>
    </row>
    <row r="595" spans="1:11" s="23" customFormat="1" ht="64.900000000000006" customHeight="1">
      <c r="A595" s="31" t="s">
        <v>927</v>
      </c>
      <c r="B595" s="40" t="s">
        <v>1073</v>
      </c>
      <c r="C595" s="37" t="s">
        <v>1125</v>
      </c>
      <c r="D595" s="34" t="s">
        <v>1126</v>
      </c>
      <c r="E595" s="37" t="s">
        <v>1076</v>
      </c>
      <c r="F595" s="43">
        <v>912000</v>
      </c>
      <c r="G595" s="43">
        <v>3000</v>
      </c>
      <c r="H595" s="101" t="s">
        <v>1127</v>
      </c>
      <c r="I595" s="37" t="s">
        <v>1077</v>
      </c>
      <c r="J595" s="87" t="s">
        <v>18</v>
      </c>
      <c r="K595" s="125" t="s">
        <v>19</v>
      </c>
    </row>
    <row r="596" spans="1:11" s="23" customFormat="1" ht="103.7" customHeight="1">
      <c r="A596" s="31" t="s">
        <v>927</v>
      </c>
      <c r="B596" s="40" t="s">
        <v>1073</v>
      </c>
      <c r="C596" s="37" t="s">
        <v>1128</v>
      </c>
      <c r="D596" s="34" t="s">
        <v>1129</v>
      </c>
      <c r="E596" s="37" t="s">
        <v>1076</v>
      </c>
      <c r="F596" s="43">
        <v>2242000</v>
      </c>
      <c r="G596" s="43">
        <v>9000</v>
      </c>
      <c r="H596" s="101" t="s">
        <v>1130</v>
      </c>
      <c r="I596" s="37" t="s">
        <v>1077</v>
      </c>
      <c r="J596" s="87" t="s">
        <v>18</v>
      </c>
      <c r="K596" s="125" t="s">
        <v>19</v>
      </c>
    </row>
    <row r="597" spans="1:11" s="23" customFormat="1" ht="49.15" customHeight="1">
      <c r="A597" s="31" t="s">
        <v>927</v>
      </c>
      <c r="B597" s="40" t="s">
        <v>1073</v>
      </c>
      <c r="C597" s="37" t="s">
        <v>1131</v>
      </c>
      <c r="D597" s="34" t="s">
        <v>1132</v>
      </c>
      <c r="E597" s="37" t="s">
        <v>1076</v>
      </c>
      <c r="F597" s="43">
        <v>281000</v>
      </c>
      <c r="G597" s="43">
        <v>5000</v>
      </c>
      <c r="H597" s="101" t="s">
        <v>1133</v>
      </c>
      <c r="I597" s="37" t="s">
        <v>1077</v>
      </c>
      <c r="J597" s="87" t="s">
        <v>18</v>
      </c>
      <c r="K597" s="125" t="s">
        <v>19</v>
      </c>
    </row>
    <row r="598" spans="1:11" s="23" customFormat="1" ht="58.9" customHeight="1">
      <c r="A598" s="31" t="s">
        <v>927</v>
      </c>
      <c r="B598" s="40" t="s">
        <v>1073</v>
      </c>
      <c r="C598" s="37" t="s">
        <v>1134</v>
      </c>
      <c r="D598" s="34" t="s">
        <v>1135</v>
      </c>
      <c r="E598" s="37" t="s">
        <v>1076</v>
      </c>
      <c r="F598" s="43">
        <v>154660</v>
      </c>
      <c r="G598" s="43">
        <v>1000</v>
      </c>
      <c r="H598" s="101" t="s">
        <v>1136</v>
      </c>
      <c r="I598" s="37" t="s">
        <v>1077</v>
      </c>
      <c r="J598" s="87" t="s">
        <v>18</v>
      </c>
      <c r="K598" s="125" t="s">
        <v>1113</v>
      </c>
    </row>
    <row r="599" spans="1:11" s="23" customFormat="1" ht="64.900000000000006" customHeight="1">
      <c r="A599" s="31" t="s">
        <v>927</v>
      </c>
      <c r="B599" s="40" t="s">
        <v>1073</v>
      </c>
      <c r="C599" s="37" t="s">
        <v>1137</v>
      </c>
      <c r="D599" s="34" t="s">
        <v>1138</v>
      </c>
      <c r="E599" s="37" t="s">
        <v>1076</v>
      </c>
      <c r="F599" s="43">
        <v>324000</v>
      </c>
      <c r="G599" s="43">
        <v>12000</v>
      </c>
      <c r="H599" s="101" t="s">
        <v>1139</v>
      </c>
      <c r="I599" s="37" t="s">
        <v>1077</v>
      </c>
      <c r="J599" s="87" t="s">
        <v>28</v>
      </c>
      <c r="K599" s="125" t="s">
        <v>19</v>
      </c>
    </row>
    <row r="600" spans="1:11" s="23" customFormat="1" ht="54.95" customHeight="1">
      <c r="A600" s="31" t="s">
        <v>927</v>
      </c>
      <c r="B600" s="40" t="s">
        <v>1073</v>
      </c>
      <c r="C600" s="37" t="s">
        <v>1140</v>
      </c>
      <c r="D600" s="34" t="s">
        <v>1141</v>
      </c>
      <c r="E600" s="37" t="s">
        <v>1076</v>
      </c>
      <c r="F600" s="43">
        <v>126000</v>
      </c>
      <c r="G600" s="43">
        <v>12000</v>
      </c>
      <c r="H600" s="101" t="s">
        <v>1142</v>
      </c>
      <c r="I600" s="37" t="s">
        <v>1077</v>
      </c>
      <c r="J600" s="87" t="s">
        <v>18</v>
      </c>
      <c r="K600" s="125" t="s">
        <v>19</v>
      </c>
    </row>
    <row r="601" spans="1:11" s="23" customFormat="1" ht="78" customHeight="1">
      <c r="A601" s="31" t="s">
        <v>927</v>
      </c>
      <c r="B601" s="40" t="s">
        <v>1143</v>
      </c>
      <c r="C601" s="56" t="s">
        <v>1144</v>
      </c>
      <c r="D601" s="34" t="s">
        <v>1145</v>
      </c>
      <c r="E601" s="57" t="s">
        <v>1146</v>
      </c>
      <c r="F601" s="35">
        <v>175000</v>
      </c>
      <c r="G601" s="69">
        <v>25000</v>
      </c>
      <c r="H601" s="116" t="s">
        <v>1147</v>
      </c>
      <c r="I601" s="57" t="s">
        <v>1148</v>
      </c>
      <c r="J601" s="130" t="s">
        <v>208</v>
      </c>
      <c r="K601" s="130" t="s">
        <v>38</v>
      </c>
    </row>
    <row r="602" spans="1:11" s="23" customFormat="1" ht="65.099999999999994" customHeight="1">
      <c r="A602" s="31" t="s">
        <v>927</v>
      </c>
      <c r="B602" s="40" t="s">
        <v>1143</v>
      </c>
      <c r="C602" s="56" t="s">
        <v>1144</v>
      </c>
      <c r="D602" s="34" t="s">
        <v>1145</v>
      </c>
      <c r="E602" s="70" t="s">
        <v>1149</v>
      </c>
      <c r="F602" s="35">
        <v>10000</v>
      </c>
      <c r="G602" s="87" t="s">
        <v>17</v>
      </c>
      <c r="H602" s="113">
        <v>41075</v>
      </c>
      <c r="I602" s="87" t="s">
        <v>17</v>
      </c>
      <c r="J602" s="130" t="s">
        <v>208</v>
      </c>
      <c r="K602" s="130" t="s">
        <v>38</v>
      </c>
    </row>
    <row r="603" spans="1:11" s="23" customFormat="1" ht="65.099999999999994" customHeight="1">
      <c r="A603" s="31" t="s">
        <v>927</v>
      </c>
      <c r="B603" s="40" t="s">
        <v>1143</v>
      </c>
      <c r="C603" s="56" t="s">
        <v>1144</v>
      </c>
      <c r="D603" s="34" t="s">
        <v>1145</v>
      </c>
      <c r="E603" s="57" t="s">
        <v>1150</v>
      </c>
      <c r="F603" s="36">
        <v>756250</v>
      </c>
      <c r="G603" s="87" t="s">
        <v>17</v>
      </c>
      <c r="H603" s="116" t="s">
        <v>1151</v>
      </c>
      <c r="I603" s="87" t="s">
        <v>17</v>
      </c>
      <c r="J603" s="130" t="s">
        <v>208</v>
      </c>
      <c r="K603" s="130" t="s">
        <v>38</v>
      </c>
    </row>
    <row r="604" spans="1:11" s="23" customFormat="1" ht="65.099999999999994" customHeight="1">
      <c r="A604" s="31" t="s">
        <v>927</v>
      </c>
      <c r="B604" s="40" t="s">
        <v>1143</v>
      </c>
      <c r="C604" s="56" t="s">
        <v>1144</v>
      </c>
      <c r="D604" s="34" t="s">
        <v>1145</v>
      </c>
      <c r="E604" s="57" t="s">
        <v>1152</v>
      </c>
      <c r="F604" s="36">
        <v>59000</v>
      </c>
      <c r="G604" s="87" t="s">
        <v>17</v>
      </c>
      <c r="H604" s="116" t="s">
        <v>1153</v>
      </c>
      <c r="I604" s="87" t="s">
        <v>17</v>
      </c>
      <c r="J604" s="130" t="s">
        <v>208</v>
      </c>
      <c r="K604" s="130" t="s">
        <v>38</v>
      </c>
    </row>
    <row r="605" spans="1:11" s="23" customFormat="1" ht="72" customHeight="1">
      <c r="A605" s="31" t="s">
        <v>927</v>
      </c>
      <c r="B605" s="40" t="s">
        <v>1143</v>
      </c>
      <c r="C605" s="71" t="s">
        <v>1154</v>
      </c>
      <c r="D605" s="34" t="s">
        <v>1155</v>
      </c>
      <c r="E605" s="57" t="s">
        <v>1156</v>
      </c>
      <c r="F605" s="35">
        <v>120000</v>
      </c>
      <c r="G605" s="72">
        <v>120000</v>
      </c>
      <c r="H605" s="116" t="s">
        <v>1157</v>
      </c>
      <c r="I605" s="57" t="s">
        <v>1158</v>
      </c>
      <c r="J605" s="132" t="s">
        <v>208</v>
      </c>
      <c r="K605" s="130" t="s">
        <v>38</v>
      </c>
    </row>
    <row r="606" spans="1:11" s="23" customFormat="1" ht="65.099999999999994" customHeight="1">
      <c r="A606" s="31" t="s">
        <v>927</v>
      </c>
      <c r="B606" s="40" t="s">
        <v>1143</v>
      </c>
      <c r="C606" s="56" t="s">
        <v>1159</v>
      </c>
      <c r="D606" s="34" t="s">
        <v>1160</v>
      </c>
      <c r="E606" s="57" t="s">
        <v>1161</v>
      </c>
      <c r="F606" s="35">
        <v>367990</v>
      </c>
      <c r="G606" s="87" t="s">
        <v>17</v>
      </c>
      <c r="H606" s="116" t="s">
        <v>1162</v>
      </c>
      <c r="I606" s="87" t="s">
        <v>17</v>
      </c>
      <c r="J606" s="132" t="s">
        <v>251</v>
      </c>
      <c r="K606" s="130" t="s">
        <v>38</v>
      </c>
    </row>
    <row r="607" spans="1:11" s="23" customFormat="1" ht="65.099999999999994" customHeight="1">
      <c r="A607" s="31" t="s">
        <v>927</v>
      </c>
      <c r="B607" s="40" t="s">
        <v>1143</v>
      </c>
      <c r="C607" s="56" t="s">
        <v>1159</v>
      </c>
      <c r="D607" s="34" t="s">
        <v>1160</v>
      </c>
      <c r="E607" s="70" t="s">
        <v>1163</v>
      </c>
      <c r="F607" s="35">
        <v>10000</v>
      </c>
      <c r="G607" s="87" t="s">
        <v>17</v>
      </c>
      <c r="H607" s="113" t="s">
        <v>1164</v>
      </c>
      <c r="I607" s="87" t="s">
        <v>17</v>
      </c>
      <c r="J607" s="132" t="s">
        <v>251</v>
      </c>
      <c r="K607" s="130" t="s">
        <v>38</v>
      </c>
    </row>
    <row r="608" spans="1:11" s="23" customFormat="1" ht="65.099999999999994" customHeight="1">
      <c r="A608" s="31" t="s">
        <v>927</v>
      </c>
      <c r="B608" s="40" t="s">
        <v>1143</v>
      </c>
      <c r="C608" s="71" t="s">
        <v>1165</v>
      </c>
      <c r="D608" s="34" t="s">
        <v>1166</v>
      </c>
      <c r="E608" s="57" t="s">
        <v>1167</v>
      </c>
      <c r="F608" s="35">
        <v>105000</v>
      </c>
      <c r="G608" s="87" t="s">
        <v>17</v>
      </c>
      <c r="H608" s="113" t="s">
        <v>1168</v>
      </c>
      <c r="I608" s="87" t="s">
        <v>17</v>
      </c>
      <c r="J608" s="87" t="s">
        <v>18</v>
      </c>
      <c r="K608" s="130" t="s">
        <v>38</v>
      </c>
    </row>
    <row r="609" spans="1:11" s="23" customFormat="1" ht="65.099999999999994" customHeight="1">
      <c r="A609" s="31" t="s">
        <v>927</v>
      </c>
      <c r="B609" s="40" t="s">
        <v>1143</v>
      </c>
      <c r="C609" s="71" t="s">
        <v>1165</v>
      </c>
      <c r="D609" s="34" t="s">
        <v>1166</v>
      </c>
      <c r="E609" s="32" t="s">
        <v>1169</v>
      </c>
      <c r="F609" s="35">
        <v>106000</v>
      </c>
      <c r="G609" s="87" t="s">
        <v>17</v>
      </c>
      <c r="H609" s="99" t="s">
        <v>1170</v>
      </c>
      <c r="I609" s="87" t="s">
        <v>17</v>
      </c>
      <c r="J609" s="87" t="s">
        <v>18</v>
      </c>
      <c r="K609" s="130" t="s">
        <v>38</v>
      </c>
    </row>
    <row r="610" spans="1:11" s="23" customFormat="1" ht="65.099999999999994" customHeight="1">
      <c r="A610" s="31" t="s">
        <v>927</v>
      </c>
      <c r="B610" s="40" t="s">
        <v>1143</v>
      </c>
      <c r="C610" s="73" t="s">
        <v>1171</v>
      </c>
      <c r="D610" s="34" t="s">
        <v>1172</v>
      </c>
      <c r="E610" s="57" t="s">
        <v>1173</v>
      </c>
      <c r="F610" s="35">
        <v>96000</v>
      </c>
      <c r="G610" s="87" t="s">
        <v>17</v>
      </c>
      <c r="H610" s="116" t="s">
        <v>1174</v>
      </c>
      <c r="I610" s="87" t="s">
        <v>17</v>
      </c>
      <c r="J610" s="87" t="s">
        <v>28</v>
      </c>
      <c r="K610" s="130" t="s">
        <v>38</v>
      </c>
    </row>
    <row r="611" spans="1:11" s="23" customFormat="1" ht="65.099999999999994" customHeight="1">
      <c r="A611" s="31" t="s">
        <v>927</v>
      </c>
      <c r="B611" s="40" t="s">
        <v>1143</v>
      </c>
      <c r="C611" s="73" t="s">
        <v>1171</v>
      </c>
      <c r="D611" s="34" t="s">
        <v>1172</v>
      </c>
      <c r="E611" s="57" t="s">
        <v>1175</v>
      </c>
      <c r="F611" s="35">
        <v>31500</v>
      </c>
      <c r="G611" s="87" t="s">
        <v>17</v>
      </c>
      <c r="H611" s="113" t="s">
        <v>1176</v>
      </c>
      <c r="I611" s="87" t="s">
        <v>17</v>
      </c>
      <c r="J611" s="87" t="s">
        <v>28</v>
      </c>
      <c r="K611" s="130" t="s">
        <v>38</v>
      </c>
    </row>
    <row r="612" spans="1:11" s="23" customFormat="1" ht="65.099999999999994" customHeight="1">
      <c r="A612" s="31" t="s">
        <v>927</v>
      </c>
      <c r="B612" s="40" t="s">
        <v>1143</v>
      </c>
      <c r="C612" s="73" t="s">
        <v>1171</v>
      </c>
      <c r="D612" s="34" t="s">
        <v>1172</v>
      </c>
      <c r="E612" s="57" t="s">
        <v>1177</v>
      </c>
      <c r="F612" s="36">
        <v>1080</v>
      </c>
      <c r="G612" s="87" t="s">
        <v>17</v>
      </c>
      <c r="H612" s="116" t="s">
        <v>1178</v>
      </c>
      <c r="I612" s="87" t="s">
        <v>17</v>
      </c>
      <c r="J612" s="87" t="s">
        <v>28</v>
      </c>
      <c r="K612" s="130" t="s">
        <v>38</v>
      </c>
    </row>
    <row r="613" spans="1:11" s="23" customFormat="1" ht="65.099999999999994" customHeight="1">
      <c r="A613" s="31" t="s">
        <v>927</v>
      </c>
      <c r="B613" s="40" t="s">
        <v>1143</v>
      </c>
      <c r="C613" s="56" t="s">
        <v>1179</v>
      </c>
      <c r="D613" s="34" t="s">
        <v>1180</v>
      </c>
      <c r="E613" s="57" t="s">
        <v>1181</v>
      </c>
      <c r="F613" s="35">
        <v>96000</v>
      </c>
      <c r="G613" s="72">
        <v>96000</v>
      </c>
      <c r="H613" s="116">
        <v>41053</v>
      </c>
      <c r="I613" s="70" t="s">
        <v>1182</v>
      </c>
      <c r="J613" s="87" t="s">
        <v>18</v>
      </c>
      <c r="K613" s="130" t="s">
        <v>38</v>
      </c>
    </row>
    <row r="614" spans="1:11" s="23" customFormat="1" ht="60.95" customHeight="1">
      <c r="A614" s="31" t="s">
        <v>927</v>
      </c>
      <c r="B614" s="40" t="s">
        <v>1143</v>
      </c>
      <c r="C614" s="56" t="s">
        <v>1179</v>
      </c>
      <c r="D614" s="34" t="s">
        <v>1180</v>
      </c>
      <c r="E614" s="57" t="s">
        <v>1183</v>
      </c>
      <c r="F614" s="35">
        <v>30000</v>
      </c>
      <c r="G614" s="72">
        <v>30000</v>
      </c>
      <c r="H614" s="116">
        <v>41088</v>
      </c>
      <c r="I614" s="70" t="s">
        <v>1184</v>
      </c>
      <c r="J614" s="87" t="s">
        <v>18</v>
      </c>
      <c r="K614" s="130" t="s">
        <v>38</v>
      </c>
    </row>
    <row r="615" spans="1:11" s="23" customFormat="1" ht="65.099999999999994" customHeight="1">
      <c r="A615" s="31" t="s">
        <v>927</v>
      </c>
      <c r="B615" s="40" t="s">
        <v>1143</v>
      </c>
      <c r="C615" s="56" t="s">
        <v>1179</v>
      </c>
      <c r="D615" s="34" t="s">
        <v>1180</v>
      </c>
      <c r="E615" s="57" t="s">
        <v>1185</v>
      </c>
      <c r="F615" s="35">
        <v>100000</v>
      </c>
      <c r="G615" s="87" t="s">
        <v>17</v>
      </c>
      <c r="H615" s="113">
        <v>41004</v>
      </c>
      <c r="I615" s="87" t="s">
        <v>17</v>
      </c>
      <c r="J615" s="87" t="s">
        <v>18</v>
      </c>
      <c r="K615" s="130" t="s">
        <v>38</v>
      </c>
    </row>
    <row r="616" spans="1:11" s="23" customFormat="1" ht="65.099999999999994" customHeight="1">
      <c r="A616" s="31" t="s">
        <v>927</v>
      </c>
      <c r="B616" s="40" t="s">
        <v>1143</v>
      </c>
      <c r="C616" s="56" t="s">
        <v>1179</v>
      </c>
      <c r="D616" s="34" t="s">
        <v>1180</v>
      </c>
      <c r="E616" s="57" t="s">
        <v>1186</v>
      </c>
      <c r="F616" s="36">
        <v>58000</v>
      </c>
      <c r="G616" s="87" t="s">
        <v>17</v>
      </c>
      <c r="H616" s="116" t="s">
        <v>1187</v>
      </c>
      <c r="I616" s="87" t="s">
        <v>17</v>
      </c>
      <c r="J616" s="87" t="s">
        <v>18</v>
      </c>
      <c r="K616" s="130" t="s">
        <v>38</v>
      </c>
    </row>
    <row r="617" spans="1:11" s="23" customFormat="1" ht="65.099999999999994" customHeight="1">
      <c r="A617" s="31" t="s">
        <v>927</v>
      </c>
      <c r="B617" s="40" t="s">
        <v>1143</v>
      </c>
      <c r="C617" s="56" t="s">
        <v>1179</v>
      </c>
      <c r="D617" s="34" t="s">
        <v>1180</v>
      </c>
      <c r="E617" s="57" t="s">
        <v>1188</v>
      </c>
      <c r="F617" s="35">
        <v>50000</v>
      </c>
      <c r="G617" s="87" t="s">
        <v>17</v>
      </c>
      <c r="H617" s="113" t="s">
        <v>1189</v>
      </c>
      <c r="I617" s="87" t="s">
        <v>17</v>
      </c>
      <c r="J617" s="87" t="s">
        <v>18</v>
      </c>
      <c r="K617" s="130" t="s">
        <v>38</v>
      </c>
    </row>
    <row r="618" spans="1:11" s="23" customFormat="1" ht="65.099999999999994" customHeight="1">
      <c r="A618" s="31" t="s">
        <v>927</v>
      </c>
      <c r="B618" s="40" t="s">
        <v>1143</v>
      </c>
      <c r="C618" s="56" t="s">
        <v>1179</v>
      </c>
      <c r="D618" s="34" t="s">
        <v>1180</v>
      </c>
      <c r="E618" s="57" t="s">
        <v>365</v>
      </c>
      <c r="F618" s="35">
        <v>8000</v>
      </c>
      <c r="G618" s="74">
        <v>8000</v>
      </c>
      <c r="H618" s="113" t="s">
        <v>1190</v>
      </c>
      <c r="I618" s="57" t="s">
        <v>1191</v>
      </c>
      <c r="J618" s="87" t="s">
        <v>18</v>
      </c>
      <c r="K618" s="130" t="s">
        <v>38</v>
      </c>
    </row>
    <row r="619" spans="1:11" s="23" customFormat="1" ht="65.099999999999994" customHeight="1">
      <c r="A619" s="31" t="s">
        <v>927</v>
      </c>
      <c r="B619" s="40" t="s">
        <v>1143</v>
      </c>
      <c r="C619" s="56" t="s">
        <v>1192</v>
      </c>
      <c r="D619" s="34" t="s">
        <v>1193</v>
      </c>
      <c r="E619" s="57" t="s">
        <v>1194</v>
      </c>
      <c r="F619" s="35">
        <v>30030</v>
      </c>
      <c r="G619" s="87" t="s">
        <v>17</v>
      </c>
      <c r="H619" s="113" t="s">
        <v>1195</v>
      </c>
      <c r="I619" s="87" t="s">
        <v>17</v>
      </c>
      <c r="J619" s="87" t="s">
        <v>18</v>
      </c>
      <c r="K619" s="130" t="s">
        <v>38</v>
      </c>
    </row>
    <row r="620" spans="1:11" s="23" customFormat="1" ht="65.099999999999994" customHeight="1">
      <c r="A620" s="31" t="s">
        <v>927</v>
      </c>
      <c r="B620" s="40" t="s">
        <v>1143</v>
      </c>
      <c r="C620" s="56" t="s">
        <v>1192</v>
      </c>
      <c r="D620" s="34" t="s">
        <v>1193</v>
      </c>
      <c r="E620" s="70" t="s">
        <v>1196</v>
      </c>
      <c r="F620" s="35">
        <v>90000</v>
      </c>
      <c r="G620" s="87" t="s">
        <v>17</v>
      </c>
      <c r="H620" s="113" t="s">
        <v>1197</v>
      </c>
      <c r="I620" s="87" t="s">
        <v>17</v>
      </c>
      <c r="J620" s="87" t="s">
        <v>18</v>
      </c>
      <c r="K620" s="130" t="s">
        <v>38</v>
      </c>
    </row>
    <row r="621" spans="1:11" s="23" customFormat="1" ht="73.349999999999994" customHeight="1">
      <c r="A621" s="31" t="s">
        <v>927</v>
      </c>
      <c r="B621" s="40" t="s">
        <v>1143</v>
      </c>
      <c r="C621" s="56" t="s">
        <v>1198</v>
      </c>
      <c r="D621" s="34" t="s">
        <v>958</v>
      </c>
      <c r="E621" s="57" t="s">
        <v>1199</v>
      </c>
      <c r="F621" s="35">
        <v>1440000</v>
      </c>
      <c r="G621" s="72">
        <v>60000</v>
      </c>
      <c r="H621" s="116" t="s">
        <v>1200</v>
      </c>
      <c r="I621" s="57" t="s">
        <v>1201</v>
      </c>
      <c r="J621" s="132" t="s">
        <v>251</v>
      </c>
      <c r="K621" s="130" t="s">
        <v>38</v>
      </c>
    </row>
    <row r="622" spans="1:11" s="23" customFormat="1" ht="65.099999999999994" customHeight="1">
      <c r="A622" s="31" t="s">
        <v>927</v>
      </c>
      <c r="B622" s="40" t="s">
        <v>1143</v>
      </c>
      <c r="C622" s="56" t="s">
        <v>1198</v>
      </c>
      <c r="D622" s="34" t="s">
        <v>958</v>
      </c>
      <c r="E622" s="57" t="s">
        <v>1156</v>
      </c>
      <c r="F622" s="35">
        <v>300000</v>
      </c>
      <c r="G622" s="72">
        <v>300000</v>
      </c>
      <c r="H622" s="116" t="s">
        <v>1164</v>
      </c>
      <c r="I622" s="69" t="s">
        <v>1202</v>
      </c>
      <c r="J622" s="132" t="s">
        <v>251</v>
      </c>
      <c r="K622" s="130" t="s">
        <v>38</v>
      </c>
    </row>
    <row r="623" spans="1:11" s="23" customFormat="1" ht="65.099999999999994" customHeight="1">
      <c r="A623" s="31" t="s">
        <v>927</v>
      </c>
      <c r="B623" s="40" t="s">
        <v>1143</v>
      </c>
      <c r="C623" s="56" t="s">
        <v>1198</v>
      </c>
      <c r="D623" s="34" t="s">
        <v>958</v>
      </c>
      <c r="E623" s="57" t="s">
        <v>1203</v>
      </c>
      <c r="F623" s="36">
        <v>95000</v>
      </c>
      <c r="G623" s="87" t="s">
        <v>17</v>
      </c>
      <c r="H623" s="116" t="s">
        <v>1204</v>
      </c>
      <c r="I623" s="57" t="s">
        <v>1205</v>
      </c>
      <c r="J623" s="132" t="s">
        <v>251</v>
      </c>
      <c r="K623" s="130" t="s">
        <v>38</v>
      </c>
    </row>
    <row r="624" spans="1:11" s="23" customFormat="1" ht="65.099999999999994" customHeight="1">
      <c r="A624" s="31" t="s">
        <v>927</v>
      </c>
      <c r="B624" s="40" t="s">
        <v>1143</v>
      </c>
      <c r="C624" s="56" t="s">
        <v>1198</v>
      </c>
      <c r="D624" s="34" t="s">
        <v>958</v>
      </c>
      <c r="E624" s="57" t="s">
        <v>1206</v>
      </c>
      <c r="F624" s="35">
        <v>2205000</v>
      </c>
      <c r="G624" s="87" t="s">
        <v>17</v>
      </c>
      <c r="H624" s="113" t="s">
        <v>1207</v>
      </c>
      <c r="I624" s="87" t="s">
        <v>17</v>
      </c>
      <c r="J624" s="132" t="s">
        <v>251</v>
      </c>
      <c r="K624" s="130" t="s">
        <v>38</v>
      </c>
    </row>
    <row r="625" spans="1:11" s="23" customFormat="1" ht="65.099999999999994" customHeight="1">
      <c r="A625" s="31" t="s">
        <v>927</v>
      </c>
      <c r="B625" s="40" t="s">
        <v>1143</v>
      </c>
      <c r="C625" s="56" t="s">
        <v>1198</v>
      </c>
      <c r="D625" s="34" t="s">
        <v>958</v>
      </c>
      <c r="E625" s="57" t="s">
        <v>1208</v>
      </c>
      <c r="F625" s="36">
        <v>1134000</v>
      </c>
      <c r="G625" s="87" t="s">
        <v>17</v>
      </c>
      <c r="H625" s="116" t="s">
        <v>1209</v>
      </c>
      <c r="I625" s="87" t="s">
        <v>17</v>
      </c>
      <c r="J625" s="132" t="s">
        <v>251</v>
      </c>
      <c r="K625" s="130" t="s">
        <v>38</v>
      </c>
    </row>
    <row r="626" spans="1:11" s="23" customFormat="1" ht="65.099999999999994" customHeight="1">
      <c r="A626" s="31" t="s">
        <v>927</v>
      </c>
      <c r="B626" s="40" t="s">
        <v>1143</v>
      </c>
      <c r="C626" s="71" t="s">
        <v>1210</v>
      </c>
      <c r="D626" s="34" t="s">
        <v>1102</v>
      </c>
      <c r="E626" s="57" t="s">
        <v>1211</v>
      </c>
      <c r="F626" s="35">
        <v>108000</v>
      </c>
      <c r="G626" s="87" t="s">
        <v>17</v>
      </c>
      <c r="H626" s="113" t="s">
        <v>1212</v>
      </c>
      <c r="I626" s="87" t="s">
        <v>17</v>
      </c>
      <c r="J626" s="87" t="s">
        <v>28</v>
      </c>
      <c r="K626" s="130" t="s">
        <v>311</v>
      </c>
    </row>
    <row r="627" spans="1:11" s="23" customFormat="1" ht="65.099999999999994" customHeight="1">
      <c r="A627" s="31" t="s">
        <v>927</v>
      </c>
      <c r="B627" s="40" t="s">
        <v>1143</v>
      </c>
      <c r="C627" s="71" t="s">
        <v>1210</v>
      </c>
      <c r="D627" s="34" t="s">
        <v>1102</v>
      </c>
      <c r="E627" s="57" t="s">
        <v>1213</v>
      </c>
      <c r="F627" s="35">
        <v>10000</v>
      </c>
      <c r="G627" s="87" t="s">
        <v>17</v>
      </c>
      <c r="H627" s="113" t="s">
        <v>1214</v>
      </c>
      <c r="I627" s="87" t="s">
        <v>17</v>
      </c>
      <c r="J627" s="87" t="s">
        <v>28</v>
      </c>
      <c r="K627" s="130" t="s">
        <v>311</v>
      </c>
    </row>
    <row r="628" spans="1:11" s="23" customFormat="1" ht="65.099999999999994" customHeight="1">
      <c r="A628" s="31" t="s">
        <v>927</v>
      </c>
      <c r="B628" s="40" t="s">
        <v>1143</v>
      </c>
      <c r="C628" s="57" t="s">
        <v>1215</v>
      </c>
      <c r="D628" s="34" t="s">
        <v>210</v>
      </c>
      <c r="E628" s="57" t="s">
        <v>1216</v>
      </c>
      <c r="F628" s="35">
        <v>366000</v>
      </c>
      <c r="G628" s="87" t="s">
        <v>17</v>
      </c>
      <c r="H628" s="116" t="s">
        <v>1217</v>
      </c>
      <c r="I628" s="87" t="s">
        <v>17</v>
      </c>
      <c r="J628" s="133" t="s">
        <v>208</v>
      </c>
      <c r="K628" s="133" t="s">
        <v>38</v>
      </c>
    </row>
    <row r="629" spans="1:11" s="23" customFormat="1" ht="90.95" customHeight="1">
      <c r="A629" s="31" t="s">
        <v>927</v>
      </c>
      <c r="B629" s="40" t="s">
        <v>1143</v>
      </c>
      <c r="C629" s="71" t="s">
        <v>1218</v>
      </c>
      <c r="D629" s="34" t="s">
        <v>1219</v>
      </c>
      <c r="E629" s="57" t="s">
        <v>1156</v>
      </c>
      <c r="F629" s="35">
        <v>150000</v>
      </c>
      <c r="G629" s="75">
        <v>30000</v>
      </c>
      <c r="H629" s="116" t="s">
        <v>1220</v>
      </c>
      <c r="I629" s="57" t="s">
        <v>1221</v>
      </c>
      <c r="J629" s="87" t="s">
        <v>28</v>
      </c>
      <c r="K629" s="130" t="s">
        <v>38</v>
      </c>
    </row>
    <row r="630" spans="1:11" s="23" customFormat="1" ht="72.599999999999994" customHeight="1">
      <c r="A630" s="31" t="s">
        <v>927</v>
      </c>
      <c r="B630" s="40" t="s">
        <v>1143</v>
      </c>
      <c r="C630" s="71" t="s">
        <v>1218</v>
      </c>
      <c r="D630" s="34" t="s">
        <v>1219</v>
      </c>
      <c r="E630" s="57" t="s">
        <v>1222</v>
      </c>
      <c r="F630" s="35">
        <v>50000</v>
      </c>
      <c r="G630" s="72">
        <v>50000</v>
      </c>
      <c r="H630" s="116" t="s">
        <v>1212</v>
      </c>
      <c r="I630" s="57" t="s">
        <v>1223</v>
      </c>
      <c r="J630" s="87" t="s">
        <v>28</v>
      </c>
      <c r="K630" s="130" t="s">
        <v>38</v>
      </c>
    </row>
    <row r="631" spans="1:11" s="23" customFormat="1" ht="65.099999999999994" customHeight="1">
      <c r="A631" s="31" t="s">
        <v>927</v>
      </c>
      <c r="B631" s="40" t="s">
        <v>1143</v>
      </c>
      <c r="C631" s="71" t="s">
        <v>1218</v>
      </c>
      <c r="D631" s="34" t="s">
        <v>1219</v>
      </c>
      <c r="E631" s="57" t="s">
        <v>1224</v>
      </c>
      <c r="F631" s="35">
        <v>60000</v>
      </c>
      <c r="G631" s="75">
        <v>30000</v>
      </c>
      <c r="H631" s="116" t="s">
        <v>1225</v>
      </c>
      <c r="I631" s="57" t="s">
        <v>1226</v>
      </c>
      <c r="J631" s="87" t="s">
        <v>28</v>
      </c>
      <c r="K631" s="130" t="s">
        <v>38</v>
      </c>
    </row>
    <row r="632" spans="1:11" s="23" customFormat="1" ht="104.1" customHeight="1">
      <c r="A632" s="31" t="s">
        <v>927</v>
      </c>
      <c r="B632" s="40" t="s">
        <v>1143</v>
      </c>
      <c r="C632" s="56" t="s">
        <v>1227</v>
      </c>
      <c r="D632" s="34" t="s">
        <v>1120</v>
      </c>
      <c r="E632" s="57" t="s">
        <v>511</v>
      </c>
      <c r="F632" s="35">
        <v>4000</v>
      </c>
      <c r="G632" s="72">
        <v>4000</v>
      </c>
      <c r="H632" s="116" t="s">
        <v>1228</v>
      </c>
      <c r="I632" s="70" t="s">
        <v>1229</v>
      </c>
      <c r="J632" s="132" t="s">
        <v>251</v>
      </c>
      <c r="K632" s="130" t="s">
        <v>196</v>
      </c>
    </row>
    <row r="633" spans="1:11" s="23" customFormat="1" ht="97.5" customHeight="1">
      <c r="A633" s="31" t="s">
        <v>927</v>
      </c>
      <c r="B633" s="40" t="s">
        <v>1143</v>
      </c>
      <c r="C633" s="56" t="s">
        <v>1227</v>
      </c>
      <c r="D633" s="34" t="s">
        <v>1120</v>
      </c>
      <c r="E633" s="57" t="s">
        <v>1156</v>
      </c>
      <c r="F633" s="35">
        <v>300000</v>
      </c>
      <c r="G633" s="74">
        <v>200000</v>
      </c>
      <c r="H633" s="116" t="s">
        <v>1230</v>
      </c>
      <c r="I633" s="57" t="s">
        <v>1231</v>
      </c>
      <c r="J633" s="132" t="s">
        <v>251</v>
      </c>
      <c r="K633" s="130" t="s">
        <v>196</v>
      </c>
    </row>
    <row r="634" spans="1:11" s="23" customFormat="1" ht="65.099999999999994" customHeight="1">
      <c r="A634" s="31" t="s">
        <v>927</v>
      </c>
      <c r="B634" s="40" t="s">
        <v>1143</v>
      </c>
      <c r="C634" s="56" t="s">
        <v>1227</v>
      </c>
      <c r="D634" s="34" t="s">
        <v>1120</v>
      </c>
      <c r="E634" s="70" t="s">
        <v>1232</v>
      </c>
      <c r="F634" s="35">
        <v>12000</v>
      </c>
      <c r="G634" s="87" t="s">
        <v>17</v>
      </c>
      <c r="H634" s="116" t="s">
        <v>1233</v>
      </c>
      <c r="I634" s="87" t="s">
        <v>17</v>
      </c>
      <c r="J634" s="132" t="s">
        <v>251</v>
      </c>
      <c r="K634" s="130" t="s">
        <v>196</v>
      </c>
    </row>
    <row r="635" spans="1:11" s="23" customFormat="1" ht="94.35" customHeight="1">
      <c r="A635" s="31" t="s">
        <v>927</v>
      </c>
      <c r="B635" s="40" t="s">
        <v>1143</v>
      </c>
      <c r="C635" s="71" t="s">
        <v>1234</v>
      </c>
      <c r="D635" s="34" t="s">
        <v>1126</v>
      </c>
      <c r="E635" s="70" t="s">
        <v>1181</v>
      </c>
      <c r="F635" s="36">
        <v>500000</v>
      </c>
      <c r="G635" s="76">
        <v>40000</v>
      </c>
      <c r="H635" s="116" t="s">
        <v>1235</v>
      </c>
      <c r="I635" s="57" t="s">
        <v>1236</v>
      </c>
      <c r="J635" s="87" t="s">
        <v>18</v>
      </c>
      <c r="K635" s="130" t="s">
        <v>38</v>
      </c>
    </row>
    <row r="636" spans="1:11" s="23" customFormat="1" ht="65.099999999999994" customHeight="1">
      <c r="A636" s="31" t="s">
        <v>927</v>
      </c>
      <c r="B636" s="40" t="s">
        <v>1143</v>
      </c>
      <c r="C636" s="71" t="s">
        <v>1234</v>
      </c>
      <c r="D636" s="34" t="s">
        <v>1126</v>
      </c>
      <c r="E636" s="70" t="s">
        <v>1237</v>
      </c>
      <c r="F636" s="36">
        <v>10000</v>
      </c>
      <c r="G636" s="87" t="s">
        <v>17</v>
      </c>
      <c r="H636" s="116" t="s">
        <v>1238</v>
      </c>
      <c r="I636" s="87" t="s">
        <v>17</v>
      </c>
      <c r="J636" s="87" t="s">
        <v>18</v>
      </c>
      <c r="K636" s="130" t="s">
        <v>38</v>
      </c>
    </row>
    <row r="637" spans="1:11" s="23" customFormat="1" ht="65.099999999999994" customHeight="1">
      <c r="A637" s="31" t="s">
        <v>927</v>
      </c>
      <c r="B637" s="40" t="s">
        <v>1143</v>
      </c>
      <c r="C637" s="57" t="s">
        <v>1239</v>
      </c>
      <c r="D637" s="34" t="s">
        <v>472</v>
      </c>
      <c r="E637" s="57" t="s">
        <v>1240</v>
      </c>
      <c r="F637" s="36">
        <v>123900</v>
      </c>
      <c r="G637" s="87" t="s">
        <v>17</v>
      </c>
      <c r="H637" s="116" t="s">
        <v>1241</v>
      </c>
      <c r="I637" s="87" t="s">
        <v>17</v>
      </c>
      <c r="J637" s="87" t="s">
        <v>28</v>
      </c>
      <c r="K637" s="133" t="s">
        <v>38</v>
      </c>
    </row>
    <row r="638" spans="1:11" s="23" customFormat="1" ht="65.099999999999994" customHeight="1">
      <c r="A638" s="31" t="s">
        <v>927</v>
      </c>
      <c r="B638" s="40" t="s">
        <v>1143</v>
      </c>
      <c r="C638" s="57" t="s">
        <v>1239</v>
      </c>
      <c r="D638" s="34" t="s">
        <v>472</v>
      </c>
      <c r="E638" s="57" t="s">
        <v>1242</v>
      </c>
      <c r="F638" s="35">
        <v>900816</v>
      </c>
      <c r="G638" s="87" t="s">
        <v>17</v>
      </c>
      <c r="H638" s="113">
        <v>41362</v>
      </c>
      <c r="I638" s="87" t="s">
        <v>17</v>
      </c>
      <c r="J638" s="87" t="s">
        <v>28</v>
      </c>
      <c r="K638" s="133" t="s">
        <v>38</v>
      </c>
    </row>
    <row r="639" spans="1:11" s="23" customFormat="1" ht="65.099999999999994" customHeight="1">
      <c r="A639" s="31" t="s">
        <v>927</v>
      </c>
      <c r="B639" s="40" t="s">
        <v>1143</v>
      </c>
      <c r="C639" s="57" t="s">
        <v>1243</v>
      </c>
      <c r="D639" s="34" t="s">
        <v>969</v>
      </c>
      <c r="E639" s="57" t="s">
        <v>1244</v>
      </c>
      <c r="F639" s="36">
        <v>100000</v>
      </c>
      <c r="G639" s="87" t="s">
        <v>17</v>
      </c>
      <c r="H639" s="116" t="s">
        <v>1238</v>
      </c>
      <c r="I639" s="87" t="s">
        <v>17</v>
      </c>
      <c r="J639" s="87" t="s">
        <v>28</v>
      </c>
      <c r="K639" s="133" t="s">
        <v>38</v>
      </c>
    </row>
    <row r="640" spans="1:11" s="23" customFormat="1" ht="77.25" customHeight="1">
      <c r="A640" s="31" t="s">
        <v>927</v>
      </c>
      <c r="B640" s="40" t="s">
        <v>1143</v>
      </c>
      <c r="C640" s="57" t="s">
        <v>219</v>
      </c>
      <c r="D640" s="34" t="s">
        <v>220</v>
      </c>
      <c r="E640" s="57" t="s">
        <v>1245</v>
      </c>
      <c r="F640" s="35">
        <f>617100+(56280+36120+27930+10080+22575)</f>
        <v>770085</v>
      </c>
      <c r="G640" s="87" t="s">
        <v>17</v>
      </c>
      <c r="H640" s="116" t="s">
        <v>1246</v>
      </c>
      <c r="I640" s="87" t="s">
        <v>17</v>
      </c>
      <c r="J640" s="87" t="s">
        <v>18</v>
      </c>
      <c r="K640" s="133" t="s">
        <v>38</v>
      </c>
    </row>
    <row r="641" spans="1:11" s="23" customFormat="1" ht="65.099999999999994" customHeight="1">
      <c r="A641" s="31" t="s">
        <v>927</v>
      </c>
      <c r="B641" s="40" t="s">
        <v>1143</v>
      </c>
      <c r="C641" s="57" t="s">
        <v>1247</v>
      </c>
      <c r="D641" s="34" t="s">
        <v>583</v>
      </c>
      <c r="E641" s="70" t="s">
        <v>511</v>
      </c>
      <c r="F641" s="36">
        <v>12000</v>
      </c>
      <c r="G641" s="76">
        <v>12000</v>
      </c>
      <c r="H641" s="116" t="s">
        <v>1248</v>
      </c>
      <c r="I641" s="57" t="s">
        <v>1249</v>
      </c>
      <c r="J641" s="87" t="s">
        <v>28</v>
      </c>
      <c r="K641" s="133" t="s">
        <v>38</v>
      </c>
    </row>
    <row r="642" spans="1:11" s="23" customFormat="1" ht="65.099999999999994" customHeight="1">
      <c r="A642" s="31" t="s">
        <v>927</v>
      </c>
      <c r="B642" s="40" t="s">
        <v>1143</v>
      </c>
      <c r="C642" s="57" t="s">
        <v>1247</v>
      </c>
      <c r="D642" s="34" t="s">
        <v>583</v>
      </c>
      <c r="E642" s="57" t="s">
        <v>1250</v>
      </c>
      <c r="F642" s="36">
        <v>296415</v>
      </c>
      <c r="G642" s="87" t="s">
        <v>17</v>
      </c>
      <c r="H642" s="116" t="s">
        <v>1251</v>
      </c>
      <c r="I642" s="87" t="s">
        <v>17</v>
      </c>
      <c r="J642" s="87" t="s">
        <v>28</v>
      </c>
      <c r="K642" s="133" t="s">
        <v>38</v>
      </c>
    </row>
    <row r="643" spans="1:11" s="23" customFormat="1" ht="73.349999999999994" customHeight="1">
      <c r="A643" s="31" t="s">
        <v>927</v>
      </c>
      <c r="B643" s="40" t="s">
        <v>1143</v>
      </c>
      <c r="C643" s="57" t="s">
        <v>1247</v>
      </c>
      <c r="D643" s="34" t="s">
        <v>583</v>
      </c>
      <c r="E643" s="70" t="s">
        <v>1252</v>
      </c>
      <c r="F643" s="35">
        <v>502530</v>
      </c>
      <c r="G643" s="87" t="s">
        <v>17</v>
      </c>
      <c r="H643" s="116" t="s">
        <v>1253</v>
      </c>
      <c r="I643" s="87" t="s">
        <v>17</v>
      </c>
      <c r="J643" s="87" t="s">
        <v>28</v>
      </c>
      <c r="K643" s="133" t="s">
        <v>38</v>
      </c>
    </row>
    <row r="644" spans="1:11" s="23" customFormat="1" ht="102.2" customHeight="1">
      <c r="A644" s="31" t="s">
        <v>927</v>
      </c>
      <c r="B644" s="40" t="s">
        <v>1143</v>
      </c>
      <c r="C644" s="70" t="s">
        <v>1254</v>
      </c>
      <c r="D644" s="34" t="s">
        <v>235</v>
      </c>
      <c r="E644" s="77" t="s">
        <v>1255</v>
      </c>
      <c r="F644" s="36">
        <v>1430660</v>
      </c>
      <c r="G644" s="87" t="s">
        <v>17</v>
      </c>
      <c r="H644" s="116" t="s">
        <v>1256</v>
      </c>
      <c r="I644" s="87" t="s">
        <v>17</v>
      </c>
      <c r="J644" s="87" t="s">
        <v>18</v>
      </c>
      <c r="K644" s="133" t="s">
        <v>196</v>
      </c>
    </row>
    <row r="645" spans="1:11" s="23" customFormat="1" ht="65.099999999999994" customHeight="1">
      <c r="A645" s="31" t="s">
        <v>927</v>
      </c>
      <c r="B645" s="40" t="s">
        <v>1143</v>
      </c>
      <c r="C645" s="70" t="s">
        <v>1254</v>
      </c>
      <c r="D645" s="34" t="s">
        <v>235</v>
      </c>
      <c r="E645" s="70" t="s">
        <v>1161</v>
      </c>
      <c r="F645" s="35">
        <v>12000</v>
      </c>
      <c r="G645" s="87" t="s">
        <v>17</v>
      </c>
      <c r="H645" s="113" t="s">
        <v>1257</v>
      </c>
      <c r="I645" s="87" t="s">
        <v>17</v>
      </c>
      <c r="J645" s="87" t="s">
        <v>18</v>
      </c>
      <c r="K645" s="133" t="s">
        <v>196</v>
      </c>
    </row>
    <row r="646" spans="1:11" s="23" customFormat="1" ht="65.099999999999994" customHeight="1">
      <c r="A646" s="31" t="s">
        <v>927</v>
      </c>
      <c r="B646" s="40" t="s">
        <v>1143</v>
      </c>
      <c r="C646" s="57" t="s">
        <v>1258</v>
      </c>
      <c r="D646" s="34" t="s">
        <v>634</v>
      </c>
      <c r="E646" s="57" t="s">
        <v>1259</v>
      </c>
      <c r="F646" s="36">
        <v>25000</v>
      </c>
      <c r="G646" s="87" t="s">
        <v>17</v>
      </c>
      <c r="H646" s="116" t="s">
        <v>1260</v>
      </c>
      <c r="I646" s="87" t="s">
        <v>17</v>
      </c>
      <c r="J646" s="133" t="s">
        <v>251</v>
      </c>
      <c r="K646" s="133" t="s">
        <v>38</v>
      </c>
    </row>
    <row r="647" spans="1:11" s="23" customFormat="1" ht="65.099999999999994" customHeight="1">
      <c r="A647" s="31" t="s">
        <v>927</v>
      </c>
      <c r="B647" s="40" t="s">
        <v>1143</v>
      </c>
      <c r="C647" s="57" t="s">
        <v>1258</v>
      </c>
      <c r="D647" s="34" t="s">
        <v>634</v>
      </c>
      <c r="E647" s="70" t="s">
        <v>1261</v>
      </c>
      <c r="F647" s="36">
        <v>254900</v>
      </c>
      <c r="G647" s="87" t="s">
        <v>17</v>
      </c>
      <c r="H647" s="116" t="s">
        <v>1262</v>
      </c>
      <c r="I647" s="87" t="s">
        <v>17</v>
      </c>
      <c r="J647" s="133" t="s">
        <v>251</v>
      </c>
      <c r="K647" s="133" t="s">
        <v>38</v>
      </c>
    </row>
    <row r="648" spans="1:11" s="23" customFormat="1" ht="65.099999999999994" customHeight="1">
      <c r="A648" s="31" t="s">
        <v>927</v>
      </c>
      <c r="B648" s="40" t="s">
        <v>1143</v>
      </c>
      <c r="C648" s="70" t="s">
        <v>1263</v>
      </c>
      <c r="D648" s="34" t="s">
        <v>1264</v>
      </c>
      <c r="E648" s="57" t="s">
        <v>1265</v>
      </c>
      <c r="F648" s="36">
        <v>100000</v>
      </c>
      <c r="G648" s="87" t="s">
        <v>17</v>
      </c>
      <c r="H648" s="116" t="s">
        <v>1266</v>
      </c>
      <c r="I648" s="87" t="s">
        <v>17</v>
      </c>
      <c r="J648" s="134" t="s">
        <v>251</v>
      </c>
      <c r="K648" s="133" t="s">
        <v>38</v>
      </c>
    </row>
    <row r="649" spans="1:11" s="23" customFormat="1" ht="65.099999999999994" customHeight="1">
      <c r="A649" s="31" t="s">
        <v>927</v>
      </c>
      <c r="B649" s="40" t="s">
        <v>1143</v>
      </c>
      <c r="C649" s="57" t="s">
        <v>1267</v>
      </c>
      <c r="D649" s="34" t="s">
        <v>518</v>
      </c>
      <c r="E649" s="57" t="s">
        <v>1268</v>
      </c>
      <c r="F649" s="36">
        <v>100000</v>
      </c>
      <c r="G649" s="87" t="s">
        <v>17</v>
      </c>
      <c r="H649" s="116" t="s">
        <v>1269</v>
      </c>
      <c r="I649" s="87" t="s">
        <v>17</v>
      </c>
      <c r="J649" s="87" t="s">
        <v>28</v>
      </c>
      <c r="K649" s="133" t="s">
        <v>38</v>
      </c>
    </row>
    <row r="650" spans="1:11" s="23" customFormat="1" ht="65.099999999999994" customHeight="1">
      <c r="A650" s="31" t="s">
        <v>927</v>
      </c>
      <c r="B650" s="40" t="s">
        <v>1143</v>
      </c>
      <c r="C650" s="57" t="s">
        <v>1270</v>
      </c>
      <c r="D650" s="34" t="s">
        <v>1271</v>
      </c>
      <c r="E650" s="57" t="s">
        <v>1194</v>
      </c>
      <c r="F650" s="36">
        <v>60000</v>
      </c>
      <c r="G650" s="87" t="s">
        <v>17</v>
      </c>
      <c r="H650" s="116" t="s">
        <v>1272</v>
      </c>
      <c r="I650" s="87" t="s">
        <v>17</v>
      </c>
      <c r="J650" s="87" t="s">
        <v>18</v>
      </c>
      <c r="K650" s="133" t="s">
        <v>38</v>
      </c>
    </row>
    <row r="651" spans="1:11" s="23" customFormat="1" ht="65.099999999999994" customHeight="1">
      <c r="A651" s="31" t="s">
        <v>927</v>
      </c>
      <c r="B651" s="40" t="s">
        <v>1143</v>
      </c>
      <c r="C651" s="57" t="s">
        <v>1270</v>
      </c>
      <c r="D651" s="34" t="s">
        <v>1271</v>
      </c>
      <c r="E651" s="57" t="s">
        <v>1273</v>
      </c>
      <c r="F651" s="35">
        <v>10000</v>
      </c>
      <c r="G651" s="74">
        <v>10000</v>
      </c>
      <c r="H651" s="116" t="s">
        <v>1274</v>
      </c>
      <c r="I651" s="57" t="s">
        <v>1275</v>
      </c>
      <c r="J651" s="87" t="s">
        <v>18</v>
      </c>
      <c r="K651" s="133" t="s">
        <v>38</v>
      </c>
    </row>
    <row r="652" spans="1:11" s="23" customFormat="1" ht="65.099999999999994" customHeight="1">
      <c r="A652" s="31" t="s">
        <v>927</v>
      </c>
      <c r="B652" s="40" t="s">
        <v>1143</v>
      </c>
      <c r="C652" s="57" t="s">
        <v>1270</v>
      </c>
      <c r="D652" s="34" t="s">
        <v>1271</v>
      </c>
      <c r="E652" s="57" t="s">
        <v>1276</v>
      </c>
      <c r="F652" s="35">
        <v>105000</v>
      </c>
      <c r="G652" s="87" t="s">
        <v>17</v>
      </c>
      <c r="H652" s="113" t="s">
        <v>1277</v>
      </c>
      <c r="I652" s="87" t="s">
        <v>17</v>
      </c>
      <c r="J652" s="87" t="s">
        <v>18</v>
      </c>
      <c r="K652" s="133" t="s">
        <v>38</v>
      </c>
    </row>
    <row r="653" spans="1:11" s="23" customFormat="1" ht="65.099999999999994" customHeight="1">
      <c r="A653" s="31" t="s">
        <v>927</v>
      </c>
      <c r="B653" s="40" t="s">
        <v>1143</v>
      </c>
      <c r="C653" s="32" t="s">
        <v>1278</v>
      </c>
      <c r="D653" s="34" t="s">
        <v>1279</v>
      </c>
      <c r="E653" s="32" t="s">
        <v>1280</v>
      </c>
      <c r="F653" s="35">
        <v>350000</v>
      </c>
      <c r="G653" s="87" t="s">
        <v>17</v>
      </c>
      <c r="H653" s="99" t="s">
        <v>1281</v>
      </c>
      <c r="I653" s="87" t="s">
        <v>17</v>
      </c>
      <c r="J653" s="87" t="s">
        <v>18</v>
      </c>
      <c r="K653" s="87" t="s">
        <v>38</v>
      </c>
    </row>
    <row r="654" spans="1:11" s="23" customFormat="1" ht="65.099999999999994" customHeight="1">
      <c r="A654" s="31" t="s">
        <v>927</v>
      </c>
      <c r="B654" s="40" t="s">
        <v>1143</v>
      </c>
      <c r="C654" s="56" t="s">
        <v>1282</v>
      </c>
      <c r="D654" s="34" t="s">
        <v>1283</v>
      </c>
      <c r="E654" s="57" t="s">
        <v>1284</v>
      </c>
      <c r="F654" s="35">
        <f>50000+50000+50000+50000</f>
        <v>200000</v>
      </c>
      <c r="G654" s="87" t="s">
        <v>17</v>
      </c>
      <c r="H654" s="116" t="s">
        <v>1285</v>
      </c>
      <c r="I654" s="87" t="s">
        <v>17</v>
      </c>
      <c r="J654" s="87" t="s">
        <v>18</v>
      </c>
      <c r="K654" s="130" t="s">
        <v>38</v>
      </c>
    </row>
    <row r="655" spans="1:11" s="26" customFormat="1" ht="63.6" customHeight="1">
      <c r="A655" s="31" t="s">
        <v>1286</v>
      </c>
      <c r="B655" s="32" t="s">
        <v>1287</v>
      </c>
      <c r="C655" s="33" t="s">
        <v>1288</v>
      </c>
      <c r="D655" s="34" t="s">
        <v>1289</v>
      </c>
      <c r="E655" s="34" t="s">
        <v>1290</v>
      </c>
      <c r="F655" s="35">
        <v>4267364</v>
      </c>
      <c r="G655" s="31"/>
      <c r="H655" s="113">
        <v>41039</v>
      </c>
      <c r="I655" s="78"/>
      <c r="J655" s="87" t="s">
        <v>18</v>
      </c>
      <c r="K655" s="87" t="s">
        <v>19</v>
      </c>
    </row>
    <row r="656" spans="1:11" s="26" customFormat="1" ht="68.099999999999994" customHeight="1">
      <c r="A656" s="31" t="s">
        <v>1286</v>
      </c>
      <c r="B656" s="32" t="s">
        <v>1287</v>
      </c>
      <c r="C656" s="33" t="s">
        <v>1291</v>
      </c>
      <c r="D656" s="34" t="s">
        <v>1292</v>
      </c>
      <c r="E656" s="34" t="s">
        <v>1293</v>
      </c>
      <c r="F656" s="35">
        <v>509406</v>
      </c>
      <c r="G656" s="31"/>
      <c r="H656" s="113">
        <v>41039</v>
      </c>
      <c r="I656" s="78"/>
      <c r="J656" s="87" t="s">
        <v>18</v>
      </c>
      <c r="K656" s="87" t="s">
        <v>19</v>
      </c>
    </row>
    <row r="657" spans="1:11" s="26" customFormat="1" ht="60.95" customHeight="1">
      <c r="A657" s="31" t="s">
        <v>1286</v>
      </c>
      <c r="B657" s="32" t="s">
        <v>1287</v>
      </c>
      <c r="C657" s="33" t="s">
        <v>1294</v>
      </c>
      <c r="D657" s="34" t="s">
        <v>1295</v>
      </c>
      <c r="E657" s="34" t="s">
        <v>1296</v>
      </c>
      <c r="F657" s="35">
        <v>44186628</v>
      </c>
      <c r="G657" s="31"/>
      <c r="H657" s="113">
        <v>41039</v>
      </c>
      <c r="I657" s="78"/>
      <c r="J657" s="87" t="s">
        <v>18</v>
      </c>
      <c r="K657" s="87" t="s">
        <v>19</v>
      </c>
    </row>
    <row r="658" spans="1:11" s="26" customFormat="1" ht="60.95" customHeight="1">
      <c r="A658" s="31" t="s">
        <v>1286</v>
      </c>
      <c r="B658" s="32" t="s">
        <v>1287</v>
      </c>
      <c r="C658" s="33" t="s">
        <v>1297</v>
      </c>
      <c r="D658" s="34" t="s">
        <v>1298</v>
      </c>
      <c r="E658" s="34" t="s">
        <v>1299</v>
      </c>
      <c r="F658" s="35">
        <v>4344881</v>
      </c>
      <c r="G658" s="31"/>
      <c r="H658" s="113">
        <v>41039</v>
      </c>
      <c r="I658" s="78"/>
      <c r="J658" s="87" t="s">
        <v>18</v>
      </c>
      <c r="K658" s="87" t="s">
        <v>19</v>
      </c>
    </row>
    <row r="659" spans="1:11" s="26" customFormat="1" ht="61.5" customHeight="1">
      <c r="A659" s="31" t="s">
        <v>1286</v>
      </c>
      <c r="B659" s="32" t="s">
        <v>1287</v>
      </c>
      <c r="C659" s="33" t="s">
        <v>1291</v>
      </c>
      <c r="D659" s="34" t="s">
        <v>1292</v>
      </c>
      <c r="E659" s="34" t="s">
        <v>1300</v>
      </c>
      <c r="F659" s="35">
        <v>9946526</v>
      </c>
      <c r="G659" s="31"/>
      <c r="H659" s="113">
        <v>41050</v>
      </c>
      <c r="I659" s="78"/>
      <c r="J659" s="87" t="s">
        <v>18</v>
      </c>
      <c r="K659" s="87" t="s">
        <v>19</v>
      </c>
    </row>
    <row r="660" spans="1:11" s="26" customFormat="1" ht="62.85" customHeight="1">
      <c r="A660" s="31" t="s">
        <v>1286</v>
      </c>
      <c r="B660" s="32" t="s">
        <v>1287</v>
      </c>
      <c r="C660" s="33" t="s">
        <v>1291</v>
      </c>
      <c r="D660" s="34" t="s">
        <v>1292</v>
      </c>
      <c r="E660" s="34" t="s">
        <v>1301</v>
      </c>
      <c r="F660" s="35">
        <v>105654949</v>
      </c>
      <c r="G660" s="31"/>
      <c r="H660" s="113">
        <v>41050</v>
      </c>
      <c r="I660" s="78"/>
      <c r="J660" s="87" t="s">
        <v>18</v>
      </c>
      <c r="K660" s="87" t="s">
        <v>19</v>
      </c>
    </row>
    <row r="661" spans="1:11" s="26" customFormat="1" ht="58.9" customHeight="1">
      <c r="A661" s="31" t="s">
        <v>1286</v>
      </c>
      <c r="B661" s="32" t="s">
        <v>1287</v>
      </c>
      <c r="C661" s="33" t="s">
        <v>1291</v>
      </c>
      <c r="D661" s="34" t="s">
        <v>1292</v>
      </c>
      <c r="E661" s="34" t="s">
        <v>1302</v>
      </c>
      <c r="F661" s="35">
        <v>126230650</v>
      </c>
      <c r="G661" s="31"/>
      <c r="H661" s="113">
        <v>41050</v>
      </c>
      <c r="I661" s="78"/>
      <c r="J661" s="87" t="s">
        <v>18</v>
      </c>
      <c r="K661" s="87" t="s">
        <v>19</v>
      </c>
    </row>
    <row r="662" spans="1:11" s="26" customFormat="1" ht="57.6" customHeight="1">
      <c r="A662" s="31" t="s">
        <v>1286</v>
      </c>
      <c r="B662" s="32" t="s">
        <v>1287</v>
      </c>
      <c r="C662" s="33" t="s">
        <v>1303</v>
      </c>
      <c r="D662" s="34" t="s">
        <v>1304</v>
      </c>
      <c r="E662" s="34" t="s">
        <v>1305</v>
      </c>
      <c r="F662" s="35">
        <v>10887955</v>
      </c>
      <c r="G662" s="31"/>
      <c r="H662" s="113">
        <v>41050</v>
      </c>
      <c r="I662" s="78"/>
      <c r="J662" s="87" t="s">
        <v>18</v>
      </c>
      <c r="K662" s="87" t="s">
        <v>19</v>
      </c>
    </row>
    <row r="663" spans="1:11" s="26" customFormat="1" ht="64.150000000000006" customHeight="1">
      <c r="A663" s="31" t="s">
        <v>1286</v>
      </c>
      <c r="B663" s="32" t="s">
        <v>1287</v>
      </c>
      <c r="C663" s="33" t="s">
        <v>1306</v>
      </c>
      <c r="D663" s="34" t="s">
        <v>1307</v>
      </c>
      <c r="E663" s="34" t="s">
        <v>1308</v>
      </c>
      <c r="F663" s="35">
        <v>16153216</v>
      </c>
      <c r="G663" s="31"/>
      <c r="H663" s="113">
        <v>41050</v>
      </c>
      <c r="I663" s="78"/>
      <c r="J663" s="87" t="s">
        <v>18</v>
      </c>
      <c r="K663" s="87" t="s">
        <v>19</v>
      </c>
    </row>
    <row r="664" spans="1:11" s="26" customFormat="1" ht="83.1" customHeight="1">
      <c r="A664" s="31" t="s">
        <v>1286</v>
      </c>
      <c r="B664" s="32" t="s">
        <v>1287</v>
      </c>
      <c r="C664" s="33" t="s">
        <v>1309</v>
      </c>
      <c r="D664" s="34" t="s">
        <v>1310</v>
      </c>
      <c r="E664" s="34" t="s">
        <v>1311</v>
      </c>
      <c r="F664" s="35">
        <v>5570518</v>
      </c>
      <c r="G664" s="31"/>
      <c r="H664" s="113">
        <v>41050</v>
      </c>
      <c r="I664" s="78"/>
      <c r="J664" s="87" t="s">
        <v>18</v>
      </c>
      <c r="K664" s="87" t="s">
        <v>19</v>
      </c>
    </row>
    <row r="665" spans="1:11" s="26" customFormat="1" ht="62.25" customHeight="1">
      <c r="A665" s="31" t="s">
        <v>1286</v>
      </c>
      <c r="B665" s="32" t="s">
        <v>1287</v>
      </c>
      <c r="C665" s="33" t="s">
        <v>1312</v>
      </c>
      <c r="D665" s="34" t="s">
        <v>1313</v>
      </c>
      <c r="E665" s="34" t="s">
        <v>1314</v>
      </c>
      <c r="F665" s="35">
        <v>1074363000</v>
      </c>
      <c r="G665" s="31"/>
      <c r="H665" s="113">
        <v>41050</v>
      </c>
      <c r="I665" s="78"/>
      <c r="J665" s="87" t="s">
        <v>18</v>
      </c>
      <c r="K665" s="87" t="s">
        <v>19</v>
      </c>
    </row>
    <row r="666" spans="1:11" s="26" customFormat="1" ht="72" customHeight="1">
      <c r="A666" s="31" t="s">
        <v>1286</v>
      </c>
      <c r="B666" s="32" t="s">
        <v>1287</v>
      </c>
      <c r="C666" s="33" t="s">
        <v>1315</v>
      </c>
      <c r="D666" s="34" t="s">
        <v>1292</v>
      </c>
      <c r="E666" s="34" t="s">
        <v>1316</v>
      </c>
      <c r="F666" s="35">
        <v>895414</v>
      </c>
      <c r="G666" s="31"/>
      <c r="H666" s="113">
        <v>41050</v>
      </c>
      <c r="I666" s="78"/>
      <c r="J666" s="87" t="s">
        <v>18</v>
      </c>
      <c r="K666" s="87" t="s">
        <v>19</v>
      </c>
    </row>
    <row r="667" spans="1:11" s="26" customFormat="1" ht="60.2" customHeight="1">
      <c r="A667" s="31" t="s">
        <v>1286</v>
      </c>
      <c r="B667" s="32" t="s">
        <v>1287</v>
      </c>
      <c r="C667" s="33" t="s">
        <v>1315</v>
      </c>
      <c r="D667" s="34" t="s">
        <v>1292</v>
      </c>
      <c r="E667" s="34" t="s">
        <v>1317</v>
      </c>
      <c r="F667" s="35">
        <v>7203332</v>
      </c>
      <c r="G667" s="31"/>
      <c r="H667" s="113">
        <v>41050</v>
      </c>
      <c r="I667" s="78"/>
      <c r="J667" s="87" t="s">
        <v>18</v>
      </c>
      <c r="K667" s="87" t="s">
        <v>19</v>
      </c>
    </row>
    <row r="668" spans="1:11" s="26" customFormat="1" ht="62.85" customHeight="1">
      <c r="A668" s="31" t="s">
        <v>1286</v>
      </c>
      <c r="B668" s="32" t="s">
        <v>1287</v>
      </c>
      <c r="C668" s="33" t="s">
        <v>1318</v>
      </c>
      <c r="D668" s="34" t="s">
        <v>1319</v>
      </c>
      <c r="E668" s="34" t="s">
        <v>1320</v>
      </c>
      <c r="F668" s="35">
        <v>4391465</v>
      </c>
      <c r="G668" s="31"/>
      <c r="H668" s="113">
        <v>41054</v>
      </c>
      <c r="I668" s="78"/>
      <c r="J668" s="87" t="s">
        <v>157</v>
      </c>
      <c r="K668" s="87" t="s">
        <v>19</v>
      </c>
    </row>
    <row r="669" spans="1:11" s="26" customFormat="1" ht="69.400000000000006" customHeight="1">
      <c r="A669" s="31" t="s">
        <v>1286</v>
      </c>
      <c r="B669" s="32" t="s">
        <v>1287</v>
      </c>
      <c r="C669" s="33" t="s">
        <v>1321</v>
      </c>
      <c r="D669" s="34" t="s">
        <v>1313</v>
      </c>
      <c r="E669" s="34" t="s">
        <v>1322</v>
      </c>
      <c r="F669" s="35">
        <v>205971889</v>
      </c>
      <c r="G669" s="31"/>
      <c r="H669" s="113">
        <v>41054</v>
      </c>
      <c r="I669" s="78"/>
      <c r="J669" s="87" t="s">
        <v>18</v>
      </c>
      <c r="K669" s="87" t="s">
        <v>19</v>
      </c>
    </row>
    <row r="670" spans="1:11" s="26" customFormat="1" ht="67.5" customHeight="1">
      <c r="A670" s="31" t="s">
        <v>1286</v>
      </c>
      <c r="B670" s="32" t="s">
        <v>1287</v>
      </c>
      <c r="C670" s="33" t="s">
        <v>1321</v>
      </c>
      <c r="D670" s="34" t="s">
        <v>1313</v>
      </c>
      <c r="E670" s="34" t="s">
        <v>1323</v>
      </c>
      <c r="F670" s="35">
        <v>15459083</v>
      </c>
      <c r="G670" s="31"/>
      <c r="H670" s="113">
        <v>41059</v>
      </c>
      <c r="I670" s="78"/>
      <c r="J670" s="87" t="s">
        <v>18</v>
      </c>
      <c r="K670" s="87" t="s">
        <v>19</v>
      </c>
    </row>
    <row r="671" spans="1:11" s="26" customFormat="1" ht="60.95" customHeight="1">
      <c r="A671" s="31" t="s">
        <v>1286</v>
      </c>
      <c r="B671" s="32" t="s">
        <v>1287</v>
      </c>
      <c r="C671" s="33" t="s">
        <v>1321</v>
      </c>
      <c r="D671" s="34" t="s">
        <v>1313</v>
      </c>
      <c r="E671" s="34" t="s">
        <v>1324</v>
      </c>
      <c r="F671" s="35">
        <f>14624642+155088823</f>
        <v>169713465</v>
      </c>
      <c r="G671" s="31"/>
      <c r="H671" s="116" t="s">
        <v>1325</v>
      </c>
      <c r="I671" s="78"/>
      <c r="J671" s="87" t="s">
        <v>18</v>
      </c>
      <c r="K671" s="87" t="s">
        <v>19</v>
      </c>
    </row>
    <row r="672" spans="1:11" s="26" customFormat="1" ht="58.5" customHeight="1">
      <c r="A672" s="31" t="s">
        <v>1286</v>
      </c>
      <c r="B672" s="32" t="s">
        <v>1287</v>
      </c>
      <c r="C672" s="33" t="s">
        <v>1315</v>
      </c>
      <c r="D672" s="34" t="s">
        <v>1292</v>
      </c>
      <c r="E672" s="34" t="s">
        <v>1326</v>
      </c>
      <c r="F672" s="35">
        <v>8194000</v>
      </c>
      <c r="G672" s="31"/>
      <c r="H672" s="113">
        <v>41060</v>
      </c>
      <c r="I672" s="78"/>
      <c r="J672" s="87" t="s">
        <v>18</v>
      </c>
      <c r="K672" s="87" t="s">
        <v>19</v>
      </c>
    </row>
    <row r="673" spans="1:11" s="26" customFormat="1" ht="60.95" customHeight="1">
      <c r="A673" s="31" t="s">
        <v>1286</v>
      </c>
      <c r="B673" s="32" t="s">
        <v>1287</v>
      </c>
      <c r="C673" s="33" t="s">
        <v>1327</v>
      </c>
      <c r="D673" s="34" t="s">
        <v>1328</v>
      </c>
      <c r="E673" s="34" t="s">
        <v>1329</v>
      </c>
      <c r="F673" s="35">
        <v>13354664</v>
      </c>
      <c r="G673" s="31"/>
      <c r="H673" s="113">
        <v>41071</v>
      </c>
      <c r="I673" s="78"/>
      <c r="J673" s="87" t="s">
        <v>18</v>
      </c>
      <c r="K673" s="87" t="s">
        <v>19</v>
      </c>
    </row>
    <row r="674" spans="1:11" s="26" customFormat="1" ht="66.400000000000006" customHeight="1">
      <c r="A674" s="31" t="s">
        <v>1286</v>
      </c>
      <c r="B674" s="32" t="s">
        <v>1287</v>
      </c>
      <c r="C674" s="33" t="s">
        <v>1330</v>
      </c>
      <c r="D674" s="34" t="s">
        <v>1289</v>
      </c>
      <c r="E674" s="34" t="s">
        <v>1331</v>
      </c>
      <c r="F674" s="35">
        <f>3415000+4491000+2908000</f>
        <v>10814000</v>
      </c>
      <c r="G674" s="31"/>
      <c r="H674" s="116" t="s">
        <v>1332</v>
      </c>
      <c r="I674" s="78"/>
      <c r="J674" s="87" t="s">
        <v>18</v>
      </c>
      <c r="K674" s="87" t="s">
        <v>19</v>
      </c>
    </row>
    <row r="675" spans="1:11" s="26" customFormat="1" ht="69.400000000000006" customHeight="1">
      <c r="A675" s="31" t="s">
        <v>1286</v>
      </c>
      <c r="B675" s="32" t="s">
        <v>1287</v>
      </c>
      <c r="C675" s="33" t="s">
        <v>1315</v>
      </c>
      <c r="D675" s="34" t="s">
        <v>1292</v>
      </c>
      <c r="E675" s="34" t="s">
        <v>1333</v>
      </c>
      <c r="F675" s="35">
        <f>55611533+11412813</f>
        <v>67024346</v>
      </c>
      <c r="G675" s="31"/>
      <c r="H675" s="116" t="s">
        <v>1334</v>
      </c>
      <c r="I675" s="78"/>
      <c r="J675" s="87" t="s">
        <v>18</v>
      </c>
      <c r="K675" s="87" t="s">
        <v>19</v>
      </c>
    </row>
    <row r="676" spans="1:11" s="26" customFormat="1" ht="167.25" customHeight="1">
      <c r="A676" s="31" t="s">
        <v>1286</v>
      </c>
      <c r="B676" s="32" t="s">
        <v>1287</v>
      </c>
      <c r="C676" s="32" t="s">
        <v>1312</v>
      </c>
      <c r="D676" s="34" t="s">
        <v>1313</v>
      </c>
      <c r="E676" s="32" t="s">
        <v>1335</v>
      </c>
      <c r="F676" s="36">
        <f>324154274+517004413+570784511+426458021+447117403+597128138+484540243+461651841+660534249+507793115+390074020</f>
        <v>5387240228</v>
      </c>
      <c r="G676" s="32"/>
      <c r="H676" s="100" t="s">
        <v>1336</v>
      </c>
      <c r="I676" s="32"/>
      <c r="J676" s="87" t="s">
        <v>18</v>
      </c>
      <c r="K676" s="127" t="s">
        <v>19</v>
      </c>
    </row>
    <row r="677" spans="1:11" s="26" customFormat="1" ht="72.599999999999994" customHeight="1">
      <c r="A677" s="31" t="s">
        <v>1286</v>
      </c>
      <c r="B677" s="32" t="s">
        <v>1287</v>
      </c>
      <c r="C677" s="33" t="s">
        <v>1291</v>
      </c>
      <c r="D677" s="34" t="s">
        <v>1292</v>
      </c>
      <c r="E677" s="34" t="s">
        <v>1337</v>
      </c>
      <c r="F677" s="35">
        <f>99725590+82136494+330936477</f>
        <v>512798561</v>
      </c>
      <c r="G677" s="31"/>
      <c r="H677" s="116" t="s">
        <v>1338</v>
      </c>
      <c r="I677" s="78"/>
      <c r="J677" s="87" t="s">
        <v>18</v>
      </c>
      <c r="K677" s="87" t="s">
        <v>19</v>
      </c>
    </row>
    <row r="678" spans="1:11" s="26" customFormat="1" ht="70.150000000000006" customHeight="1">
      <c r="A678" s="31" t="s">
        <v>1286</v>
      </c>
      <c r="B678" s="32" t="s">
        <v>1287</v>
      </c>
      <c r="C678" s="33" t="s">
        <v>1291</v>
      </c>
      <c r="D678" s="34" t="s">
        <v>1292</v>
      </c>
      <c r="E678" s="34" t="s">
        <v>1339</v>
      </c>
      <c r="F678" s="35">
        <f>893135045+197583457+42077294</f>
        <v>1132795796</v>
      </c>
      <c r="G678" s="31"/>
      <c r="H678" s="116" t="s">
        <v>1338</v>
      </c>
      <c r="I678" s="78"/>
      <c r="J678" s="87" t="s">
        <v>18</v>
      </c>
      <c r="K678" s="87" t="s">
        <v>19</v>
      </c>
    </row>
    <row r="679" spans="1:11" s="26" customFormat="1" ht="122.25" customHeight="1">
      <c r="A679" s="31" t="s">
        <v>1286</v>
      </c>
      <c r="B679" s="32" t="s">
        <v>1287</v>
      </c>
      <c r="C679" s="33" t="s">
        <v>1294</v>
      </c>
      <c r="D679" s="34" t="s">
        <v>1295</v>
      </c>
      <c r="E679" s="34" t="s">
        <v>1340</v>
      </c>
      <c r="F679" s="35">
        <f>57058000+10149000+8486000+10546000+62362000+9108000+9909000+8255000+79792000</f>
        <v>255665000</v>
      </c>
      <c r="G679" s="31"/>
      <c r="H679" s="116" t="s">
        <v>1341</v>
      </c>
      <c r="I679" s="78"/>
      <c r="J679" s="87" t="s">
        <v>18</v>
      </c>
      <c r="K679" s="87" t="s">
        <v>19</v>
      </c>
    </row>
    <row r="680" spans="1:11" s="26" customFormat="1" ht="63.6" customHeight="1">
      <c r="A680" s="31" t="s">
        <v>1286</v>
      </c>
      <c r="B680" s="32" t="s">
        <v>1287</v>
      </c>
      <c r="C680" s="33" t="s">
        <v>1306</v>
      </c>
      <c r="D680" s="34" t="s">
        <v>1307</v>
      </c>
      <c r="E680" s="34" t="s">
        <v>1342</v>
      </c>
      <c r="F680" s="35">
        <f>22364744+2101652+38240384+8040986</f>
        <v>70747766</v>
      </c>
      <c r="G680" s="31"/>
      <c r="H680" s="116" t="s">
        <v>1343</v>
      </c>
      <c r="I680" s="78"/>
      <c r="J680" s="87" t="s">
        <v>18</v>
      </c>
      <c r="K680" s="87" t="s">
        <v>19</v>
      </c>
    </row>
    <row r="681" spans="1:11" s="26" customFormat="1" ht="67.5" customHeight="1">
      <c r="A681" s="31" t="s">
        <v>1286</v>
      </c>
      <c r="B681" s="32" t="s">
        <v>1287</v>
      </c>
      <c r="C681" s="33" t="s">
        <v>1318</v>
      </c>
      <c r="D681" s="34" t="s">
        <v>1319</v>
      </c>
      <c r="E681" s="34" t="s">
        <v>1344</v>
      </c>
      <c r="F681" s="35">
        <f>2441439+11182427</f>
        <v>13623866</v>
      </c>
      <c r="G681" s="31"/>
      <c r="H681" s="116" t="s">
        <v>1345</v>
      </c>
      <c r="I681" s="78"/>
      <c r="J681" s="87" t="s">
        <v>157</v>
      </c>
      <c r="K681" s="87" t="s">
        <v>19</v>
      </c>
    </row>
    <row r="682" spans="1:11" s="26" customFormat="1" ht="64.900000000000006" customHeight="1">
      <c r="A682" s="31" t="s">
        <v>1286</v>
      </c>
      <c r="B682" s="32" t="s">
        <v>1287</v>
      </c>
      <c r="C682" s="33" t="s">
        <v>1291</v>
      </c>
      <c r="D682" s="34" t="s">
        <v>1292</v>
      </c>
      <c r="E682" s="34" t="s">
        <v>1346</v>
      </c>
      <c r="F682" s="35">
        <f>11229100+11580400</f>
        <v>22809500</v>
      </c>
      <c r="G682" s="31"/>
      <c r="H682" s="116" t="s">
        <v>1347</v>
      </c>
      <c r="I682" s="78"/>
      <c r="J682" s="87" t="s">
        <v>18</v>
      </c>
      <c r="K682" s="87" t="s">
        <v>19</v>
      </c>
    </row>
    <row r="683" spans="1:11" s="26" customFormat="1" ht="69.400000000000006" customHeight="1">
      <c r="A683" s="31" t="s">
        <v>1286</v>
      </c>
      <c r="B683" s="32" t="s">
        <v>1287</v>
      </c>
      <c r="C683" s="33" t="s">
        <v>1315</v>
      </c>
      <c r="D683" s="34" t="s">
        <v>1292</v>
      </c>
      <c r="E683" s="34" t="s">
        <v>1348</v>
      </c>
      <c r="F683" s="35">
        <v>1613840</v>
      </c>
      <c r="G683" s="31"/>
      <c r="H683" s="113">
        <v>41253</v>
      </c>
      <c r="I683" s="78"/>
      <c r="J683" s="87" t="s">
        <v>18</v>
      </c>
      <c r="K683" s="87" t="s">
        <v>19</v>
      </c>
    </row>
    <row r="684" spans="1:11" s="26" customFormat="1" ht="71.45" customHeight="1">
      <c r="A684" s="31" t="s">
        <v>1286</v>
      </c>
      <c r="B684" s="32" t="s">
        <v>1287</v>
      </c>
      <c r="C684" s="33" t="s">
        <v>1327</v>
      </c>
      <c r="D684" s="34" t="s">
        <v>1328</v>
      </c>
      <c r="E684" s="34" t="s">
        <v>1349</v>
      </c>
      <c r="F684" s="35">
        <v>25000000</v>
      </c>
      <c r="G684" s="31"/>
      <c r="H684" s="113">
        <v>41263</v>
      </c>
      <c r="I684" s="78"/>
      <c r="J684" s="87" t="s">
        <v>18</v>
      </c>
      <c r="K684" s="87" t="s">
        <v>19</v>
      </c>
    </row>
    <row r="685" spans="1:11" s="26" customFormat="1" ht="67.5" customHeight="1">
      <c r="A685" s="31" t="s">
        <v>1286</v>
      </c>
      <c r="B685" s="32" t="s">
        <v>1287</v>
      </c>
      <c r="C685" s="33" t="s">
        <v>1350</v>
      </c>
      <c r="D685" s="34" t="s">
        <v>1351</v>
      </c>
      <c r="E685" s="34" t="s">
        <v>1352</v>
      </c>
      <c r="F685" s="35">
        <v>7174000</v>
      </c>
      <c r="G685" s="31"/>
      <c r="H685" s="113">
        <v>41263</v>
      </c>
      <c r="I685" s="78"/>
      <c r="J685" s="87" t="s">
        <v>18</v>
      </c>
      <c r="K685" s="87" t="s">
        <v>19</v>
      </c>
    </row>
    <row r="686" spans="1:11" s="26" customFormat="1" ht="67.5" customHeight="1">
      <c r="A686" s="31" t="s">
        <v>1286</v>
      </c>
      <c r="B686" s="32" t="s">
        <v>1287</v>
      </c>
      <c r="C686" s="32" t="s">
        <v>1353</v>
      </c>
      <c r="D686" s="34" t="s">
        <v>1304</v>
      </c>
      <c r="E686" s="32" t="s">
        <v>1354</v>
      </c>
      <c r="F686" s="36">
        <v>18013883</v>
      </c>
      <c r="G686" s="32"/>
      <c r="H686" s="100">
        <v>41295</v>
      </c>
      <c r="I686" s="32"/>
      <c r="J686" s="87" t="s">
        <v>18</v>
      </c>
      <c r="K686" s="127" t="s">
        <v>19</v>
      </c>
    </row>
    <row r="687" spans="1:11" s="26" customFormat="1" ht="49.15" customHeight="1">
      <c r="A687" s="31" t="s">
        <v>1286</v>
      </c>
      <c r="B687" s="32" t="s">
        <v>1287</v>
      </c>
      <c r="C687" s="32" t="s">
        <v>1355</v>
      </c>
      <c r="D687" s="34" t="s">
        <v>1356</v>
      </c>
      <c r="E687" s="32" t="s">
        <v>1357</v>
      </c>
      <c r="F687" s="36">
        <v>3491894</v>
      </c>
      <c r="G687" s="32"/>
      <c r="H687" s="100">
        <v>41360</v>
      </c>
      <c r="I687" s="32"/>
      <c r="J687" s="87" t="s">
        <v>18</v>
      </c>
      <c r="K687" s="127" t="s">
        <v>19</v>
      </c>
    </row>
    <row r="688" spans="1:11" s="22" customFormat="1" ht="89.1" customHeight="1">
      <c r="A688" s="31" t="s">
        <v>1286</v>
      </c>
      <c r="B688" s="32" t="s">
        <v>1358</v>
      </c>
      <c r="C688" s="32" t="s">
        <v>1359</v>
      </c>
      <c r="D688" s="34" t="s">
        <v>1360</v>
      </c>
      <c r="E688" s="32" t="s">
        <v>1361</v>
      </c>
      <c r="F688" s="36">
        <v>110000</v>
      </c>
      <c r="G688" s="50">
        <v>11000</v>
      </c>
      <c r="H688" s="100" t="s">
        <v>1362</v>
      </c>
      <c r="I688" s="32" t="s">
        <v>1363</v>
      </c>
      <c r="J688" s="87" t="s">
        <v>28</v>
      </c>
      <c r="K688" s="127" t="s">
        <v>19</v>
      </c>
    </row>
    <row r="689" spans="1:11" s="22" customFormat="1" ht="49.15" customHeight="1">
      <c r="A689" s="31" t="s">
        <v>1286</v>
      </c>
      <c r="B689" s="32" t="s">
        <v>1364</v>
      </c>
      <c r="C689" s="32" t="s">
        <v>1365</v>
      </c>
      <c r="D689" s="34" t="s">
        <v>540</v>
      </c>
      <c r="E689" s="32" t="s">
        <v>1366</v>
      </c>
      <c r="F689" s="35">
        <v>160000</v>
      </c>
      <c r="G689" s="31"/>
      <c r="H689" s="107" t="s">
        <v>1367</v>
      </c>
      <c r="I689" s="31"/>
      <c r="J689" s="87" t="s">
        <v>143</v>
      </c>
      <c r="K689" s="87" t="s">
        <v>19</v>
      </c>
    </row>
    <row r="690" spans="1:11" s="22" customFormat="1" ht="45.95" customHeight="1">
      <c r="A690" s="31" t="s">
        <v>1286</v>
      </c>
      <c r="B690" s="32" t="s">
        <v>1368</v>
      </c>
      <c r="C690" s="31" t="s">
        <v>1369</v>
      </c>
      <c r="D690" s="34" t="s">
        <v>1295</v>
      </c>
      <c r="E690" s="32" t="s">
        <v>1370</v>
      </c>
      <c r="F690" s="35">
        <v>14564887</v>
      </c>
      <c r="G690" s="87" t="s">
        <v>17</v>
      </c>
      <c r="H690" s="99">
        <v>41078</v>
      </c>
      <c r="I690" s="87" t="s">
        <v>17</v>
      </c>
      <c r="J690" s="87" t="s">
        <v>18</v>
      </c>
      <c r="K690" s="87" t="s">
        <v>19</v>
      </c>
    </row>
    <row r="691" spans="1:11" s="27" customFormat="1" ht="54.95" customHeight="1">
      <c r="A691" s="31" t="s">
        <v>1286</v>
      </c>
      <c r="B691" s="32" t="s">
        <v>1371</v>
      </c>
      <c r="C691" s="70" t="s">
        <v>1372</v>
      </c>
      <c r="D691" s="34" t="s">
        <v>634</v>
      </c>
      <c r="E691" s="70" t="s">
        <v>1373</v>
      </c>
      <c r="F691" s="35">
        <v>267300</v>
      </c>
      <c r="G691" s="56"/>
      <c r="H691" s="116" t="s">
        <v>1374</v>
      </c>
      <c r="I691" s="56"/>
      <c r="J691" s="130" t="s">
        <v>251</v>
      </c>
      <c r="K691" s="130" t="s">
        <v>38</v>
      </c>
    </row>
    <row r="692" spans="1:11" s="27" customFormat="1" ht="93" customHeight="1">
      <c r="A692" s="31" t="s">
        <v>1286</v>
      </c>
      <c r="B692" s="32" t="s">
        <v>1371</v>
      </c>
      <c r="C692" s="34" t="s">
        <v>1375</v>
      </c>
      <c r="D692" s="34" t="s">
        <v>583</v>
      </c>
      <c r="E692" s="34" t="s">
        <v>1376</v>
      </c>
      <c r="F692" s="35">
        <f>129300+12700</f>
        <v>142000</v>
      </c>
      <c r="G692" s="31"/>
      <c r="H692" s="100" t="s">
        <v>1377</v>
      </c>
      <c r="I692" s="56"/>
      <c r="J692" s="87" t="s">
        <v>28</v>
      </c>
      <c r="K692" s="130" t="s">
        <v>38</v>
      </c>
    </row>
    <row r="693" spans="1:11" s="27" customFormat="1" ht="66" customHeight="1">
      <c r="A693" s="31" t="s">
        <v>1286</v>
      </c>
      <c r="B693" s="32" t="s">
        <v>1371</v>
      </c>
      <c r="C693" s="70" t="s">
        <v>1378</v>
      </c>
      <c r="D693" s="34" t="s">
        <v>540</v>
      </c>
      <c r="E693" s="70" t="s">
        <v>1379</v>
      </c>
      <c r="F693" s="35">
        <f>130000+15000</f>
        <v>145000</v>
      </c>
      <c r="G693" s="56"/>
      <c r="H693" s="116" t="s">
        <v>1380</v>
      </c>
      <c r="I693" s="56"/>
      <c r="J693" s="130" t="s">
        <v>251</v>
      </c>
      <c r="K693" s="130" t="s">
        <v>38</v>
      </c>
    </row>
    <row r="694" spans="1:11" s="22" customFormat="1" ht="36.950000000000003" customHeight="1">
      <c r="A694" s="31" t="s">
        <v>1286</v>
      </c>
      <c r="B694" s="32" t="s">
        <v>1381</v>
      </c>
      <c r="C694" s="32" t="s">
        <v>1382</v>
      </c>
      <c r="D694" s="34" t="s">
        <v>1383</v>
      </c>
      <c r="E694" s="32" t="s">
        <v>1384</v>
      </c>
      <c r="F694" s="35">
        <v>2159000</v>
      </c>
      <c r="G694" s="31"/>
      <c r="H694" s="99" t="s">
        <v>1385</v>
      </c>
      <c r="I694" s="31"/>
      <c r="J694" s="87" t="s">
        <v>28</v>
      </c>
      <c r="K694" s="87" t="s">
        <v>19</v>
      </c>
    </row>
    <row r="695" spans="1:11" s="22" customFormat="1" ht="70.150000000000006" customHeight="1">
      <c r="A695" s="31" t="s">
        <v>1286</v>
      </c>
      <c r="B695" s="32" t="s">
        <v>1381</v>
      </c>
      <c r="C695" s="32" t="s">
        <v>1386</v>
      </c>
      <c r="D695" s="34" t="s">
        <v>1387</v>
      </c>
      <c r="E695" s="32" t="s">
        <v>1388</v>
      </c>
      <c r="F695" s="35">
        <v>203450</v>
      </c>
      <c r="G695" s="31"/>
      <c r="H695" s="99" t="s">
        <v>1389</v>
      </c>
      <c r="I695" s="31"/>
      <c r="J695" s="87" t="s">
        <v>157</v>
      </c>
      <c r="K695" s="87" t="s">
        <v>19</v>
      </c>
    </row>
    <row r="696" spans="1:11" s="22" customFormat="1" ht="36.950000000000003" customHeight="1">
      <c r="A696" s="31" t="s">
        <v>1286</v>
      </c>
      <c r="B696" s="32" t="s">
        <v>1381</v>
      </c>
      <c r="C696" s="32" t="s">
        <v>1390</v>
      </c>
      <c r="D696" s="34" t="s">
        <v>472</v>
      </c>
      <c r="E696" s="32" t="s">
        <v>1391</v>
      </c>
      <c r="F696" s="35">
        <v>107000</v>
      </c>
      <c r="G696" s="31"/>
      <c r="H696" s="99" t="s">
        <v>1392</v>
      </c>
      <c r="I696" s="31"/>
      <c r="J696" s="87" t="s">
        <v>28</v>
      </c>
      <c r="K696" s="87" t="s">
        <v>19</v>
      </c>
    </row>
    <row r="697" spans="1:11" s="22" customFormat="1" ht="45" customHeight="1">
      <c r="A697" s="31" t="s">
        <v>1286</v>
      </c>
      <c r="B697" s="32" t="s">
        <v>1393</v>
      </c>
      <c r="C697" s="31" t="s">
        <v>1394</v>
      </c>
      <c r="D697" s="34" t="s">
        <v>1383</v>
      </c>
      <c r="E697" s="32" t="s">
        <v>1384</v>
      </c>
      <c r="F697" s="36">
        <v>345500</v>
      </c>
      <c r="G697" s="31"/>
      <c r="H697" s="100" t="s">
        <v>1395</v>
      </c>
      <c r="I697" s="32"/>
      <c r="J697" s="87" t="s">
        <v>28</v>
      </c>
      <c r="K697" s="87" t="s">
        <v>19</v>
      </c>
    </row>
    <row r="698" spans="1:11" s="22" customFormat="1" ht="51.75" customHeight="1">
      <c r="A698" s="31" t="s">
        <v>1286</v>
      </c>
      <c r="B698" s="32" t="s">
        <v>1393</v>
      </c>
      <c r="C698" s="32" t="s">
        <v>1396</v>
      </c>
      <c r="D698" s="34" t="s">
        <v>583</v>
      </c>
      <c r="E698" s="32" t="s">
        <v>1397</v>
      </c>
      <c r="F698" s="35">
        <v>110900</v>
      </c>
      <c r="G698" s="31"/>
      <c r="H698" s="100" t="s">
        <v>1398</v>
      </c>
      <c r="I698" s="32"/>
      <c r="J698" s="87" t="s">
        <v>28</v>
      </c>
      <c r="K698" s="87" t="s">
        <v>19</v>
      </c>
    </row>
    <row r="699" spans="1:11" s="22" customFormat="1" ht="46.5" customHeight="1">
      <c r="A699" s="31" t="s">
        <v>1286</v>
      </c>
      <c r="B699" s="32" t="s">
        <v>1393</v>
      </c>
      <c r="C699" s="32" t="s">
        <v>1399</v>
      </c>
      <c r="D699" s="34" t="s">
        <v>1400</v>
      </c>
      <c r="E699" s="32" t="s">
        <v>1401</v>
      </c>
      <c r="F699" s="36">
        <v>428900</v>
      </c>
      <c r="G699" s="31"/>
      <c r="H699" s="100" t="s">
        <v>1402</v>
      </c>
      <c r="I699" s="32"/>
      <c r="J699" s="87" t="s">
        <v>157</v>
      </c>
      <c r="K699" s="87" t="s">
        <v>19</v>
      </c>
    </row>
    <row r="700" spans="1:11" s="22" customFormat="1" ht="36.950000000000003" customHeight="1">
      <c r="A700" s="31" t="s">
        <v>1286</v>
      </c>
      <c r="B700" s="32" t="s">
        <v>1403</v>
      </c>
      <c r="C700" s="32" t="s">
        <v>1404</v>
      </c>
      <c r="D700" s="34" t="s">
        <v>540</v>
      </c>
      <c r="E700" s="32" t="s">
        <v>1366</v>
      </c>
      <c r="F700" s="35">
        <v>260000</v>
      </c>
      <c r="G700" s="87" t="s">
        <v>17</v>
      </c>
      <c r="H700" s="99">
        <v>41121</v>
      </c>
      <c r="I700" s="87" t="s">
        <v>17</v>
      </c>
      <c r="J700" s="87" t="s">
        <v>143</v>
      </c>
      <c r="K700" s="87" t="s">
        <v>19</v>
      </c>
    </row>
    <row r="701" spans="1:11" s="22" customFormat="1" ht="36.950000000000003" customHeight="1">
      <c r="A701" s="31" t="s">
        <v>1286</v>
      </c>
      <c r="B701" s="32" t="s">
        <v>1403</v>
      </c>
      <c r="C701" s="32" t="s">
        <v>1405</v>
      </c>
      <c r="D701" s="34" t="s">
        <v>1406</v>
      </c>
      <c r="E701" s="32" t="s">
        <v>1407</v>
      </c>
      <c r="F701" s="35">
        <v>623700</v>
      </c>
      <c r="G701" s="87" t="s">
        <v>17</v>
      </c>
      <c r="H701" s="99">
        <v>41152</v>
      </c>
      <c r="I701" s="87" t="s">
        <v>17</v>
      </c>
      <c r="J701" s="87" t="s">
        <v>157</v>
      </c>
      <c r="K701" s="87" t="s">
        <v>19</v>
      </c>
    </row>
    <row r="702" spans="1:11" s="22" customFormat="1" ht="105.4" customHeight="1">
      <c r="A702" s="31" t="s">
        <v>1286</v>
      </c>
      <c r="B702" s="32" t="s">
        <v>1408</v>
      </c>
      <c r="C702" s="33" t="s">
        <v>1409</v>
      </c>
      <c r="D702" s="34" t="s">
        <v>32</v>
      </c>
      <c r="E702" s="32" t="s">
        <v>1410</v>
      </c>
      <c r="F702" s="35">
        <v>100000</v>
      </c>
      <c r="G702" s="95" t="s">
        <v>1411</v>
      </c>
      <c r="H702" s="99">
        <v>41074</v>
      </c>
      <c r="I702" s="32" t="s">
        <v>1412</v>
      </c>
      <c r="J702" s="87" t="s">
        <v>28</v>
      </c>
      <c r="K702" s="87" t="s">
        <v>19</v>
      </c>
    </row>
    <row r="703" spans="1:11" s="22" customFormat="1" ht="43.15" customHeight="1">
      <c r="A703" s="31" t="s">
        <v>1286</v>
      </c>
      <c r="B703" s="32" t="s">
        <v>1408</v>
      </c>
      <c r="C703" s="33" t="s">
        <v>1413</v>
      </c>
      <c r="D703" s="34" t="s">
        <v>540</v>
      </c>
      <c r="E703" s="32" t="s">
        <v>1414</v>
      </c>
      <c r="F703" s="35">
        <v>233100</v>
      </c>
      <c r="G703" s="31"/>
      <c r="H703" s="100" t="s">
        <v>1415</v>
      </c>
      <c r="I703" s="31"/>
      <c r="J703" s="87" t="s">
        <v>143</v>
      </c>
      <c r="K703" s="87" t="s">
        <v>19</v>
      </c>
    </row>
    <row r="704" spans="1:11" s="22" customFormat="1" ht="107.25" customHeight="1">
      <c r="A704" s="31" t="s">
        <v>1286</v>
      </c>
      <c r="B704" s="32" t="s">
        <v>1416</v>
      </c>
      <c r="C704" s="32" t="s">
        <v>1417</v>
      </c>
      <c r="D704" s="34" t="s">
        <v>1418</v>
      </c>
      <c r="E704" s="32" t="s">
        <v>1419</v>
      </c>
      <c r="F704" s="36">
        <v>102000</v>
      </c>
      <c r="G704" s="32"/>
      <c r="H704" s="100" t="s">
        <v>1420</v>
      </c>
      <c r="I704" s="32"/>
      <c r="J704" s="127" t="s">
        <v>157</v>
      </c>
      <c r="K704" s="127" t="s">
        <v>19</v>
      </c>
    </row>
    <row r="705" spans="1:11" s="22" customFormat="1" ht="58.7" customHeight="1">
      <c r="A705" s="31" t="s">
        <v>1286</v>
      </c>
      <c r="B705" s="32" t="s">
        <v>1416</v>
      </c>
      <c r="C705" s="32" t="s">
        <v>1421</v>
      </c>
      <c r="D705" s="34" t="s">
        <v>1422</v>
      </c>
      <c r="E705" s="32" t="s">
        <v>1423</v>
      </c>
      <c r="F705" s="36">
        <v>270203</v>
      </c>
      <c r="G705" s="32"/>
      <c r="H705" s="100" t="s">
        <v>1424</v>
      </c>
      <c r="I705" s="32"/>
      <c r="J705" s="87" t="s">
        <v>28</v>
      </c>
      <c r="K705" s="127" t="s">
        <v>19</v>
      </c>
    </row>
    <row r="706" spans="1:11" s="22" customFormat="1" ht="51" customHeight="1">
      <c r="A706" s="31" t="s">
        <v>1286</v>
      </c>
      <c r="B706" s="32" t="s">
        <v>1416</v>
      </c>
      <c r="C706" s="32" t="s">
        <v>1425</v>
      </c>
      <c r="D706" s="34" t="s">
        <v>1426</v>
      </c>
      <c r="E706" s="32" t="s">
        <v>1427</v>
      </c>
      <c r="F706" s="36">
        <v>106750</v>
      </c>
      <c r="G706" s="32"/>
      <c r="H706" s="100" t="s">
        <v>1428</v>
      </c>
      <c r="I706" s="32"/>
      <c r="J706" s="87" t="s">
        <v>28</v>
      </c>
      <c r="K706" s="127" t="s">
        <v>19</v>
      </c>
    </row>
    <row r="707" spans="1:11" s="22" customFormat="1" ht="174" customHeight="1">
      <c r="A707" s="31" t="s">
        <v>1286</v>
      </c>
      <c r="B707" s="32" t="s">
        <v>1416</v>
      </c>
      <c r="C707" s="32" t="s">
        <v>1429</v>
      </c>
      <c r="D707" s="34" t="s">
        <v>1430</v>
      </c>
      <c r="E707" s="32" t="s">
        <v>1431</v>
      </c>
      <c r="F707" s="36">
        <v>258100</v>
      </c>
      <c r="G707" s="32"/>
      <c r="H707" s="100" t="s">
        <v>1432</v>
      </c>
      <c r="I707" s="32"/>
      <c r="J707" s="87" t="s">
        <v>28</v>
      </c>
      <c r="K707" s="127" t="s">
        <v>19</v>
      </c>
    </row>
    <row r="708" spans="1:11" s="22" customFormat="1" ht="43.15" customHeight="1">
      <c r="A708" s="31" t="s">
        <v>1286</v>
      </c>
      <c r="B708" s="32" t="s">
        <v>1416</v>
      </c>
      <c r="C708" s="32" t="s">
        <v>1433</v>
      </c>
      <c r="D708" s="34" t="s">
        <v>540</v>
      </c>
      <c r="E708" s="32" t="s">
        <v>1366</v>
      </c>
      <c r="F708" s="36">
        <v>2050000</v>
      </c>
      <c r="G708" s="32"/>
      <c r="H708" s="100" t="s">
        <v>1434</v>
      </c>
      <c r="I708" s="32"/>
      <c r="J708" s="127" t="s">
        <v>143</v>
      </c>
      <c r="K708" s="127" t="s">
        <v>19</v>
      </c>
    </row>
    <row r="709" spans="1:11" s="22" customFormat="1" ht="111.75" customHeight="1">
      <c r="A709" s="31" t="s">
        <v>1286</v>
      </c>
      <c r="B709" s="32" t="s">
        <v>1416</v>
      </c>
      <c r="C709" s="32" t="s">
        <v>1435</v>
      </c>
      <c r="D709" s="34" t="s">
        <v>1436</v>
      </c>
      <c r="E709" s="32" t="s">
        <v>1437</v>
      </c>
      <c r="F709" s="36">
        <v>243800</v>
      </c>
      <c r="G709" s="32"/>
      <c r="H709" s="100" t="s">
        <v>1438</v>
      </c>
      <c r="I709" s="32"/>
      <c r="J709" s="87" t="s">
        <v>18</v>
      </c>
      <c r="K709" s="127" t="s">
        <v>19</v>
      </c>
    </row>
    <row r="710" spans="1:11" s="22" customFormat="1" ht="69.75" customHeight="1">
      <c r="A710" s="31" t="s">
        <v>1286</v>
      </c>
      <c r="B710" s="32" t="s">
        <v>1416</v>
      </c>
      <c r="C710" s="32" t="s">
        <v>1439</v>
      </c>
      <c r="D710" s="34" t="s">
        <v>1440</v>
      </c>
      <c r="E710" s="32" t="s">
        <v>1437</v>
      </c>
      <c r="F710" s="36">
        <v>147730</v>
      </c>
      <c r="G710" s="32"/>
      <c r="H710" s="100" t="s">
        <v>1441</v>
      </c>
      <c r="I710" s="32"/>
      <c r="J710" s="87" t="s">
        <v>28</v>
      </c>
      <c r="K710" s="127" t="s">
        <v>19</v>
      </c>
    </row>
    <row r="711" spans="1:11" s="22" customFormat="1" ht="180" customHeight="1">
      <c r="A711" s="31" t="s">
        <v>1286</v>
      </c>
      <c r="B711" s="32" t="s">
        <v>1416</v>
      </c>
      <c r="C711" s="32" t="s">
        <v>1442</v>
      </c>
      <c r="D711" s="34" t="s">
        <v>1443</v>
      </c>
      <c r="E711" s="32" t="s">
        <v>1444</v>
      </c>
      <c r="F711" s="36">
        <v>802700</v>
      </c>
      <c r="G711" s="32"/>
      <c r="H711" s="100" t="s">
        <v>1445</v>
      </c>
      <c r="I711" s="32"/>
      <c r="J711" s="87" t="s">
        <v>28</v>
      </c>
      <c r="K711" s="127" t="s">
        <v>19</v>
      </c>
    </row>
    <row r="712" spans="1:11" s="22" customFormat="1" ht="111.75" customHeight="1">
      <c r="A712" s="31" t="s">
        <v>1286</v>
      </c>
      <c r="B712" s="32" t="s">
        <v>1416</v>
      </c>
      <c r="C712" s="32" t="s">
        <v>1442</v>
      </c>
      <c r="D712" s="34" t="s">
        <v>1443</v>
      </c>
      <c r="E712" s="32" t="s">
        <v>1446</v>
      </c>
      <c r="F712" s="36">
        <v>169000</v>
      </c>
      <c r="G712" s="32"/>
      <c r="H712" s="100" t="s">
        <v>1447</v>
      </c>
      <c r="I712" s="32"/>
      <c r="J712" s="87" t="s">
        <v>28</v>
      </c>
      <c r="K712" s="127" t="s">
        <v>19</v>
      </c>
    </row>
    <row r="713" spans="1:11" s="22" customFormat="1" ht="132" customHeight="1">
      <c r="A713" s="31" t="s">
        <v>1286</v>
      </c>
      <c r="B713" s="32" t="s">
        <v>1416</v>
      </c>
      <c r="C713" s="32" t="s">
        <v>1442</v>
      </c>
      <c r="D713" s="34" t="s">
        <v>1443</v>
      </c>
      <c r="E713" s="32" t="s">
        <v>277</v>
      </c>
      <c r="F713" s="36">
        <v>697290</v>
      </c>
      <c r="G713" s="32"/>
      <c r="H713" s="100" t="s">
        <v>1448</v>
      </c>
      <c r="I713" s="32"/>
      <c r="J713" s="87" t="s">
        <v>28</v>
      </c>
      <c r="K713" s="127" t="s">
        <v>19</v>
      </c>
    </row>
    <row r="714" spans="1:11" s="22" customFormat="1" ht="48.4" customHeight="1">
      <c r="A714" s="31" t="s">
        <v>1286</v>
      </c>
      <c r="B714" s="32" t="s">
        <v>1416</v>
      </c>
      <c r="C714" s="32" t="s">
        <v>1449</v>
      </c>
      <c r="D714" s="34" t="s">
        <v>1450</v>
      </c>
      <c r="E714" s="32" t="s">
        <v>1446</v>
      </c>
      <c r="F714" s="36">
        <v>161520</v>
      </c>
      <c r="G714" s="32"/>
      <c r="H714" s="100" t="s">
        <v>1451</v>
      </c>
      <c r="I714" s="32"/>
      <c r="J714" s="87" t="s">
        <v>28</v>
      </c>
      <c r="K714" s="127" t="s">
        <v>19</v>
      </c>
    </row>
    <row r="715" spans="1:11" s="22" customFormat="1" ht="43.15" customHeight="1">
      <c r="A715" s="31" t="s">
        <v>1286</v>
      </c>
      <c r="B715" s="32" t="s">
        <v>1416</v>
      </c>
      <c r="C715" s="32" t="s">
        <v>1452</v>
      </c>
      <c r="D715" s="34" t="s">
        <v>1453</v>
      </c>
      <c r="E715" s="32" t="s">
        <v>1454</v>
      </c>
      <c r="F715" s="36">
        <v>224550</v>
      </c>
      <c r="G715" s="32"/>
      <c r="H715" s="100" t="s">
        <v>1455</v>
      </c>
      <c r="I715" s="32"/>
      <c r="J715" s="87" t="s">
        <v>28</v>
      </c>
      <c r="K715" s="127" t="s">
        <v>19</v>
      </c>
    </row>
    <row r="716" spans="1:11" s="22" customFormat="1" ht="155.25" customHeight="1">
      <c r="A716" s="31" t="s">
        <v>1286</v>
      </c>
      <c r="B716" s="32" t="s">
        <v>1416</v>
      </c>
      <c r="C716" s="32" t="s">
        <v>1456</v>
      </c>
      <c r="D716" s="34" t="s">
        <v>1360</v>
      </c>
      <c r="E716" s="32" t="s">
        <v>1457</v>
      </c>
      <c r="F716" s="36">
        <v>292529</v>
      </c>
      <c r="G716" s="32"/>
      <c r="H716" s="100" t="s">
        <v>1458</v>
      </c>
      <c r="I716" s="32"/>
      <c r="J716" s="87" t="s">
        <v>18</v>
      </c>
      <c r="K716" s="127" t="s">
        <v>19</v>
      </c>
    </row>
    <row r="717" spans="1:11" s="22" customFormat="1" ht="64.5" customHeight="1">
      <c r="A717" s="31" t="s">
        <v>1286</v>
      </c>
      <c r="B717" s="32" t="s">
        <v>1416</v>
      </c>
      <c r="C717" s="32" t="s">
        <v>1459</v>
      </c>
      <c r="D717" s="34" t="s">
        <v>1360</v>
      </c>
      <c r="E717" s="32" t="s">
        <v>1444</v>
      </c>
      <c r="F717" s="36">
        <v>323300</v>
      </c>
      <c r="G717" s="32"/>
      <c r="H717" s="100" t="s">
        <v>1460</v>
      </c>
      <c r="I717" s="32"/>
      <c r="J717" s="87" t="s">
        <v>18</v>
      </c>
      <c r="K717" s="127" t="s">
        <v>19</v>
      </c>
    </row>
    <row r="718" spans="1:11" s="22" customFormat="1" ht="193.5" customHeight="1">
      <c r="A718" s="31" t="s">
        <v>1286</v>
      </c>
      <c r="B718" s="32" t="s">
        <v>1416</v>
      </c>
      <c r="C718" s="32" t="s">
        <v>1456</v>
      </c>
      <c r="D718" s="34" t="s">
        <v>1360</v>
      </c>
      <c r="E718" s="32" t="s">
        <v>1446</v>
      </c>
      <c r="F718" s="36">
        <v>580628</v>
      </c>
      <c r="G718" s="32"/>
      <c r="H718" s="100" t="s">
        <v>1461</v>
      </c>
      <c r="I718" s="32"/>
      <c r="J718" s="87" t="s">
        <v>18</v>
      </c>
      <c r="K718" s="127" t="s">
        <v>19</v>
      </c>
    </row>
    <row r="719" spans="1:11" s="22" customFormat="1" ht="189.75" customHeight="1">
      <c r="A719" s="31" t="s">
        <v>1286</v>
      </c>
      <c r="B719" s="32" t="s">
        <v>1416</v>
      </c>
      <c r="C719" s="32" t="s">
        <v>1462</v>
      </c>
      <c r="D719" s="34" t="s">
        <v>1360</v>
      </c>
      <c r="E719" s="32" t="s">
        <v>277</v>
      </c>
      <c r="F719" s="36">
        <v>1079540</v>
      </c>
      <c r="G719" s="32"/>
      <c r="H719" s="100" t="s">
        <v>1463</v>
      </c>
      <c r="I719" s="32"/>
      <c r="J719" s="87" t="s">
        <v>18</v>
      </c>
      <c r="K719" s="127" t="s">
        <v>19</v>
      </c>
    </row>
    <row r="720" spans="1:11" s="22" customFormat="1" ht="48.4" customHeight="1">
      <c r="A720" s="31" t="s">
        <v>1286</v>
      </c>
      <c r="B720" s="32" t="s">
        <v>1416</v>
      </c>
      <c r="C720" s="32" t="s">
        <v>1464</v>
      </c>
      <c r="D720" s="34" t="s">
        <v>337</v>
      </c>
      <c r="E720" s="32" t="s">
        <v>1444</v>
      </c>
      <c r="F720" s="36">
        <v>100700</v>
      </c>
      <c r="G720" s="32"/>
      <c r="H720" s="100" t="s">
        <v>1465</v>
      </c>
      <c r="I720" s="32"/>
      <c r="J720" s="87" t="s">
        <v>28</v>
      </c>
      <c r="K720" s="127" t="s">
        <v>19</v>
      </c>
    </row>
    <row r="721" spans="1:11" s="22" customFormat="1" ht="45.95" customHeight="1">
      <c r="A721" s="31" t="s">
        <v>1286</v>
      </c>
      <c r="B721" s="32" t="s">
        <v>1416</v>
      </c>
      <c r="C721" s="32" t="s">
        <v>1466</v>
      </c>
      <c r="D721" s="34" t="s">
        <v>1467</v>
      </c>
      <c r="E721" s="32" t="s">
        <v>1468</v>
      </c>
      <c r="F721" s="36">
        <v>107100</v>
      </c>
      <c r="G721" s="32"/>
      <c r="H721" s="100">
        <v>41089</v>
      </c>
      <c r="I721" s="32"/>
      <c r="J721" s="87" t="s">
        <v>18</v>
      </c>
      <c r="K721" s="127" t="s">
        <v>19</v>
      </c>
    </row>
    <row r="722" spans="1:11" s="22" customFormat="1" ht="156" customHeight="1">
      <c r="A722" s="31" t="s">
        <v>1286</v>
      </c>
      <c r="B722" s="32" t="s">
        <v>1416</v>
      </c>
      <c r="C722" s="32" t="s">
        <v>1466</v>
      </c>
      <c r="D722" s="34" t="s">
        <v>1467</v>
      </c>
      <c r="E722" s="32" t="s">
        <v>277</v>
      </c>
      <c r="F722" s="36">
        <v>839925</v>
      </c>
      <c r="G722" s="32"/>
      <c r="H722" s="100" t="s">
        <v>1469</v>
      </c>
      <c r="I722" s="32"/>
      <c r="J722" s="87" t="s">
        <v>18</v>
      </c>
      <c r="K722" s="127" t="s">
        <v>19</v>
      </c>
    </row>
    <row r="723" spans="1:11" s="22" customFormat="1" ht="165" customHeight="1">
      <c r="A723" s="31" t="s">
        <v>1286</v>
      </c>
      <c r="B723" s="32" t="s">
        <v>1416</v>
      </c>
      <c r="C723" s="32" t="s">
        <v>1470</v>
      </c>
      <c r="D723" s="34" t="s">
        <v>1467</v>
      </c>
      <c r="E723" s="32" t="s">
        <v>1444</v>
      </c>
      <c r="F723" s="36">
        <v>409000</v>
      </c>
      <c r="G723" s="32"/>
      <c r="H723" s="100" t="s">
        <v>1471</v>
      </c>
      <c r="I723" s="32"/>
      <c r="J723" s="87" t="s">
        <v>18</v>
      </c>
      <c r="K723" s="127" t="s">
        <v>19</v>
      </c>
    </row>
    <row r="724" spans="1:11" s="22" customFormat="1" ht="81.95" customHeight="1">
      <c r="A724" s="31" t="s">
        <v>1286</v>
      </c>
      <c r="B724" s="32" t="s">
        <v>1416</v>
      </c>
      <c r="C724" s="32" t="s">
        <v>1470</v>
      </c>
      <c r="D724" s="34" t="s">
        <v>1467</v>
      </c>
      <c r="E724" s="32" t="s">
        <v>1446</v>
      </c>
      <c r="F724" s="36">
        <v>246749</v>
      </c>
      <c r="G724" s="32"/>
      <c r="H724" s="100" t="s">
        <v>1472</v>
      </c>
      <c r="I724" s="32"/>
      <c r="J724" s="87" t="s">
        <v>18</v>
      </c>
      <c r="K724" s="127" t="s">
        <v>19</v>
      </c>
    </row>
    <row r="725" spans="1:11" s="22" customFormat="1" ht="104.25" customHeight="1">
      <c r="A725" s="31" t="s">
        <v>1286</v>
      </c>
      <c r="B725" s="32" t="s">
        <v>1416</v>
      </c>
      <c r="C725" s="32" t="s">
        <v>1473</v>
      </c>
      <c r="D725" s="34" t="s">
        <v>1474</v>
      </c>
      <c r="E725" s="32" t="s">
        <v>277</v>
      </c>
      <c r="F725" s="36">
        <v>404040</v>
      </c>
      <c r="G725" s="32"/>
      <c r="H725" s="100" t="s">
        <v>1475</v>
      </c>
      <c r="I725" s="32"/>
      <c r="J725" s="87" t="s">
        <v>28</v>
      </c>
      <c r="K725" s="127" t="s">
        <v>19</v>
      </c>
    </row>
    <row r="726" spans="1:11" s="22" customFormat="1" ht="144" customHeight="1">
      <c r="A726" s="31" t="s">
        <v>1286</v>
      </c>
      <c r="B726" s="32" t="s">
        <v>1416</v>
      </c>
      <c r="C726" s="32" t="s">
        <v>1476</v>
      </c>
      <c r="D726" s="34" t="s">
        <v>1474</v>
      </c>
      <c r="E726" s="32" t="s">
        <v>1444</v>
      </c>
      <c r="F726" s="36">
        <v>441000</v>
      </c>
      <c r="G726" s="32"/>
      <c r="H726" s="100" t="s">
        <v>1477</v>
      </c>
      <c r="I726" s="32"/>
      <c r="J726" s="87" t="s">
        <v>28</v>
      </c>
      <c r="K726" s="127" t="s">
        <v>19</v>
      </c>
    </row>
    <row r="727" spans="1:11" s="22" customFormat="1" ht="71.45" customHeight="1">
      <c r="A727" s="31" t="s">
        <v>1286</v>
      </c>
      <c r="B727" s="32" t="s">
        <v>1416</v>
      </c>
      <c r="C727" s="32" t="s">
        <v>1476</v>
      </c>
      <c r="D727" s="34" t="s">
        <v>1474</v>
      </c>
      <c r="E727" s="32" t="s">
        <v>1446</v>
      </c>
      <c r="F727" s="36">
        <v>111720</v>
      </c>
      <c r="G727" s="32"/>
      <c r="H727" s="100" t="s">
        <v>1478</v>
      </c>
      <c r="I727" s="32"/>
      <c r="J727" s="87" t="s">
        <v>28</v>
      </c>
      <c r="K727" s="127" t="s">
        <v>19</v>
      </c>
    </row>
    <row r="728" spans="1:11" s="22" customFormat="1" ht="36.950000000000003" customHeight="1">
      <c r="A728" s="31" t="s">
        <v>1286</v>
      </c>
      <c r="B728" s="32" t="s">
        <v>1416</v>
      </c>
      <c r="C728" s="32" t="s">
        <v>1479</v>
      </c>
      <c r="D728" s="34" t="s">
        <v>1480</v>
      </c>
      <c r="E728" s="32" t="s">
        <v>1437</v>
      </c>
      <c r="F728" s="36">
        <v>138000</v>
      </c>
      <c r="G728" s="32"/>
      <c r="H728" s="100" t="s">
        <v>1481</v>
      </c>
      <c r="I728" s="32"/>
      <c r="J728" s="127" t="s">
        <v>1482</v>
      </c>
      <c r="K728" s="127" t="s">
        <v>19</v>
      </c>
    </row>
    <row r="729" spans="1:11" s="22" customFormat="1" ht="64.150000000000006" customHeight="1">
      <c r="A729" s="31" t="s">
        <v>1286</v>
      </c>
      <c r="B729" s="32" t="s">
        <v>1416</v>
      </c>
      <c r="C729" s="32" t="s">
        <v>1483</v>
      </c>
      <c r="D729" s="34" t="s">
        <v>562</v>
      </c>
      <c r="E729" s="32" t="s">
        <v>1446</v>
      </c>
      <c r="F729" s="36">
        <v>109410</v>
      </c>
      <c r="G729" s="32"/>
      <c r="H729" s="100" t="s">
        <v>1484</v>
      </c>
      <c r="I729" s="32"/>
      <c r="J729" s="87" t="s">
        <v>28</v>
      </c>
      <c r="K729" s="127" t="s">
        <v>19</v>
      </c>
    </row>
    <row r="730" spans="1:11" s="22" customFormat="1" ht="36.950000000000003" customHeight="1">
      <c r="A730" s="31" t="s">
        <v>1286</v>
      </c>
      <c r="B730" s="32" t="s">
        <v>1416</v>
      </c>
      <c r="C730" s="32" t="s">
        <v>1485</v>
      </c>
      <c r="D730" s="34" t="s">
        <v>1486</v>
      </c>
      <c r="E730" s="32" t="s">
        <v>1487</v>
      </c>
      <c r="F730" s="36">
        <v>150000</v>
      </c>
      <c r="G730" s="32"/>
      <c r="H730" s="100">
        <v>41089</v>
      </c>
      <c r="I730" s="32"/>
      <c r="J730" s="127" t="s">
        <v>143</v>
      </c>
      <c r="K730" s="127" t="s">
        <v>19</v>
      </c>
    </row>
    <row r="731" spans="1:11" s="22" customFormat="1" ht="243" customHeight="1">
      <c r="A731" s="31" t="s">
        <v>1286</v>
      </c>
      <c r="B731" s="32" t="s">
        <v>1416</v>
      </c>
      <c r="C731" s="32" t="s">
        <v>1488</v>
      </c>
      <c r="D731" s="34" t="s">
        <v>1489</v>
      </c>
      <c r="E731" s="32" t="s">
        <v>1444</v>
      </c>
      <c r="F731" s="36">
        <v>535900</v>
      </c>
      <c r="G731" s="32"/>
      <c r="H731" s="100" t="s">
        <v>1490</v>
      </c>
      <c r="I731" s="32"/>
      <c r="J731" s="87" t="s">
        <v>28</v>
      </c>
      <c r="K731" s="127" t="s">
        <v>19</v>
      </c>
    </row>
    <row r="732" spans="1:11" s="22" customFormat="1" ht="36.950000000000003" customHeight="1">
      <c r="A732" s="31" t="s">
        <v>1286</v>
      </c>
      <c r="B732" s="32" t="s">
        <v>1416</v>
      </c>
      <c r="C732" s="32" t="s">
        <v>1491</v>
      </c>
      <c r="D732" s="34" t="s">
        <v>1489</v>
      </c>
      <c r="E732" s="32" t="s">
        <v>1492</v>
      </c>
      <c r="F732" s="36">
        <v>500000</v>
      </c>
      <c r="G732" s="32"/>
      <c r="H732" s="100">
        <v>41278</v>
      </c>
      <c r="I732" s="32"/>
      <c r="J732" s="87" t="s">
        <v>28</v>
      </c>
      <c r="K732" s="127" t="s">
        <v>19</v>
      </c>
    </row>
    <row r="733" spans="1:11" s="22" customFormat="1" ht="153.94999999999999" customHeight="1">
      <c r="A733" s="31" t="s">
        <v>1286</v>
      </c>
      <c r="B733" s="32" t="s">
        <v>1416</v>
      </c>
      <c r="C733" s="32" t="s">
        <v>1488</v>
      </c>
      <c r="D733" s="34" t="s">
        <v>1489</v>
      </c>
      <c r="E733" s="32" t="s">
        <v>1454</v>
      </c>
      <c r="F733" s="36">
        <v>521270</v>
      </c>
      <c r="G733" s="32"/>
      <c r="H733" s="100" t="s">
        <v>1493</v>
      </c>
      <c r="I733" s="32"/>
      <c r="J733" s="87" t="s">
        <v>28</v>
      </c>
      <c r="K733" s="127" t="s">
        <v>19</v>
      </c>
    </row>
    <row r="734" spans="1:11" s="22" customFormat="1" ht="153.75" customHeight="1">
      <c r="A734" s="31" t="s">
        <v>1286</v>
      </c>
      <c r="B734" s="32" t="s">
        <v>1416</v>
      </c>
      <c r="C734" s="32" t="s">
        <v>1494</v>
      </c>
      <c r="D734" s="34" t="s">
        <v>1489</v>
      </c>
      <c r="E734" s="32" t="s">
        <v>277</v>
      </c>
      <c r="F734" s="36">
        <v>1250305</v>
      </c>
      <c r="G734" s="32"/>
      <c r="H734" s="100" t="s">
        <v>1495</v>
      </c>
      <c r="I734" s="32"/>
      <c r="J734" s="87" t="s">
        <v>28</v>
      </c>
      <c r="K734" s="127" t="s">
        <v>19</v>
      </c>
    </row>
    <row r="735" spans="1:11" s="22" customFormat="1" ht="36.950000000000003" customHeight="1">
      <c r="A735" s="31" t="s">
        <v>1286</v>
      </c>
      <c r="B735" s="32" t="s">
        <v>1416</v>
      </c>
      <c r="C735" s="32" t="s">
        <v>1496</v>
      </c>
      <c r="D735" s="34" t="s">
        <v>1497</v>
      </c>
      <c r="E735" s="32" t="s">
        <v>1498</v>
      </c>
      <c r="F735" s="36">
        <v>200000</v>
      </c>
      <c r="G735" s="32"/>
      <c r="H735" s="100">
        <v>41197</v>
      </c>
      <c r="I735" s="32"/>
      <c r="J735" s="87" t="s">
        <v>18</v>
      </c>
      <c r="K735" s="127" t="s">
        <v>19</v>
      </c>
    </row>
    <row r="736" spans="1:11" s="22" customFormat="1" ht="63.6" customHeight="1">
      <c r="A736" s="31" t="s">
        <v>1286</v>
      </c>
      <c r="B736" s="32" t="s">
        <v>1416</v>
      </c>
      <c r="C736" s="32" t="s">
        <v>1499</v>
      </c>
      <c r="D736" s="34" t="s">
        <v>1500</v>
      </c>
      <c r="E736" s="32" t="s">
        <v>1501</v>
      </c>
      <c r="F736" s="36">
        <v>186000</v>
      </c>
      <c r="G736" s="50">
        <v>24000</v>
      </c>
      <c r="H736" s="100" t="s">
        <v>1502</v>
      </c>
      <c r="I736" s="32" t="s">
        <v>1503</v>
      </c>
      <c r="J736" s="87" t="s">
        <v>18</v>
      </c>
      <c r="K736" s="127" t="s">
        <v>19</v>
      </c>
    </row>
    <row r="737" spans="1:11" s="22" customFormat="1" ht="41.25" customHeight="1">
      <c r="A737" s="31" t="s">
        <v>1286</v>
      </c>
      <c r="B737" s="32" t="s">
        <v>1416</v>
      </c>
      <c r="C737" s="32" t="s">
        <v>1504</v>
      </c>
      <c r="D737" s="34" t="s">
        <v>1505</v>
      </c>
      <c r="E737" s="32" t="s">
        <v>1437</v>
      </c>
      <c r="F737" s="36">
        <v>104400</v>
      </c>
      <c r="G737" s="32"/>
      <c r="H737" s="100" t="s">
        <v>1506</v>
      </c>
      <c r="I737" s="32"/>
      <c r="J737" s="87" t="s">
        <v>18</v>
      </c>
      <c r="K737" s="127" t="s">
        <v>19</v>
      </c>
    </row>
    <row r="738" spans="1:11" s="22" customFormat="1" ht="123.75" customHeight="1">
      <c r="A738" s="31" t="s">
        <v>1286</v>
      </c>
      <c r="B738" s="32" t="s">
        <v>1416</v>
      </c>
      <c r="C738" s="32" t="s">
        <v>1507</v>
      </c>
      <c r="D738" s="34" t="s">
        <v>583</v>
      </c>
      <c r="E738" s="32" t="s">
        <v>1423</v>
      </c>
      <c r="F738" s="36">
        <v>488850</v>
      </c>
      <c r="G738" s="32"/>
      <c r="H738" s="100" t="s">
        <v>1508</v>
      </c>
      <c r="I738" s="32"/>
      <c r="J738" s="87" t="s">
        <v>28</v>
      </c>
      <c r="K738" s="127" t="s">
        <v>19</v>
      </c>
    </row>
    <row r="739" spans="1:11" s="22" customFormat="1" ht="36.950000000000003" customHeight="1">
      <c r="A739" s="31" t="s">
        <v>1286</v>
      </c>
      <c r="B739" s="32" t="s">
        <v>1416</v>
      </c>
      <c r="C739" s="32" t="s">
        <v>1509</v>
      </c>
      <c r="D739" s="34" t="s">
        <v>669</v>
      </c>
      <c r="E739" s="32" t="s">
        <v>1510</v>
      </c>
      <c r="F739" s="36">
        <v>212000</v>
      </c>
      <c r="G739" s="32"/>
      <c r="H739" s="100">
        <v>41194</v>
      </c>
      <c r="I739" s="32"/>
      <c r="J739" s="127" t="s">
        <v>143</v>
      </c>
      <c r="K739" s="127" t="s">
        <v>19</v>
      </c>
    </row>
    <row r="740" spans="1:11" s="23" customFormat="1" ht="124.35" customHeight="1">
      <c r="A740" s="31" t="s">
        <v>1511</v>
      </c>
      <c r="B740" s="32" t="s">
        <v>1512</v>
      </c>
      <c r="C740" s="37" t="s">
        <v>1513</v>
      </c>
      <c r="D740" s="34" t="s">
        <v>1514</v>
      </c>
      <c r="E740" s="66" t="s">
        <v>1515</v>
      </c>
      <c r="F740" s="43">
        <v>157500</v>
      </c>
      <c r="G740" s="79">
        <v>157500</v>
      </c>
      <c r="H740" s="120">
        <v>41026</v>
      </c>
      <c r="I740" s="37" t="s">
        <v>1516</v>
      </c>
      <c r="J740" s="135" t="s">
        <v>157</v>
      </c>
      <c r="K740" s="135" t="s">
        <v>19</v>
      </c>
    </row>
    <row r="741" spans="1:11" s="23" customFormat="1" ht="155.85" customHeight="1">
      <c r="A741" s="31" t="s">
        <v>1511</v>
      </c>
      <c r="B741" s="32" t="s">
        <v>1512</v>
      </c>
      <c r="C741" s="37" t="s">
        <v>1517</v>
      </c>
      <c r="D741" s="34" t="s">
        <v>217</v>
      </c>
      <c r="E741" s="66" t="s">
        <v>1518</v>
      </c>
      <c r="F741" s="80">
        <v>100000</v>
      </c>
      <c r="G741" s="81">
        <v>100000</v>
      </c>
      <c r="H741" s="121">
        <v>41121</v>
      </c>
      <c r="I741" s="66" t="s">
        <v>1519</v>
      </c>
      <c r="J741" s="87" t="s">
        <v>18</v>
      </c>
      <c r="K741" s="135" t="s">
        <v>19</v>
      </c>
    </row>
    <row r="742" spans="1:11" s="23" customFormat="1" ht="134.85" customHeight="1">
      <c r="A742" s="31" t="s">
        <v>1511</v>
      </c>
      <c r="B742" s="32" t="s">
        <v>1512</v>
      </c>
      <c r="C742" s="37" t="s">
        <v>1520</v>
      </c>
      <c r="D742" s="34" t="s">
        <v>32</v>
      </c>
      <c r="E742" s="66" t="s">
        <v>936</v>
      </c>
      <c r="F742" s="43">
        <v>100000</v>
      </c>
      <c r="G742" s="79">
        <v>100000</v>
      </c>
      <c r="H742" s="121">
        <v>41152</v>
      </c>
      <c r="I742" s="34" t="s">
        <v>1521</v>
      </c>
      <c r="J742" s="135" t="s">
        <v>143</v>
      </c>
      <c r="K742" s="135" t="s">
        <v>19</v>
      </c>
    </row>
    <row r="743" spans="1:11" s="24" customFormat="1" ht="53.25" customHeight="1">
      <c r="A743" s="31" t="s">
        <v>1511</v>
      </c>
      <c r="B743" s="32" t="s">
        <v>1522</v>
      </c>
      <c r="C743" s="37" t="s">
        <v>1523</v>
      </c>
      <c r="D743" s="34" t="s">
        <v>100</v>
      </c>
      <c r="E743" s="37" t="s">
        <v>1524</v>
      </c>
      <c r="F743" s="43">
        <v>200000</v>
      </c>
      <c r="G743" s="68">
        <v>200000</v>
      </c>
      <c r="H743" s="102">
        <v>41024</v>
      </c>
      <c r="I743" s="37" t="s">
        <v>1525</v>
      </c>
      <c r="J743" s="125" t="s">
        <v>143</v>
      </c>
      <c r="K743" s="125" t="s">
        <v>19</v>
      </c>
    </row>
    <row r="744" spans="1:11" s="24" customFormat="1" ht="53.25" customHeight="1">
      <c r="A744" s="31" t="s">
        <v>1511</v>
      </c>
      <c r="B744" s="32" t="s">
        <v>1522</v>
      </c>
      <c r="C744" s="37" t="s">
        <v>1526</v>
      </c>
      <c r="D744" s="34" t="s">
        <v>1527</v>
      </c>
      <c r="E744" s="37" t="s">
        <v>1528</v>
      </c>
      <c r="F744" s="38">
        <v>121800</v>
      </c>
      <c r="G744" s="87" t="s">
        <v>17</v>
      </c>
      <c r="H744" s="102">
        <v>41060</v>
      </c>
      <c r="I744" s="87" t="s">
        <v>17</v>
      </c>
      <c r="J744" s="125" t="s">
        <v>143</v>
      </c>
      <c r="K744" s="125" t="s">
        <v>19</v>
      </c>
    </row>
    <row r="745" spans="1:11" s="24" customFormat="1" ht="53.25" customHeight="1">
      <c r="A745" s="31" t="s">
        <v>1511</v>
      </c>
      <c r="B745" s="32" t="s">
        <v>1522</v>
      </c>
      <c r="C745" s="37" t="s">
        <v>184</v>
      </c>
      <c r="D745" s="34" t="s">
        <v>185</v>
      </c>
      <c r="E745" s="37" t="s">
        <v>1529</v>
      </c>
      <c r="F745" s="43">
        <v>664142</v>
      </c>
      <c r="G745" s="87" t="s">
        <v>17</v>
      </c>
      <c r="H745" s="102">
        <v>41107</v>
      </c>
      <c r="I745" s="87" t="s">
        <v>17</v>
      </c>
      <c r="J745" s="125" t="s">
        <v>143</v>
      </c>
      <c r="K745" s="125" t="s">
        <v>19</v>
      </c>
    </row>
    <row r="746" spans="1:11" s="24" customFormat="1" ht="85.7" customHeight="1">
      <c r="A746" s="31" t="s">
        <v>1511</v>
      </c>
      <c r="B746" s="32" t="s">
        <v>1530</v>
      </c>
      <c r="C746" s="37" t="s">
        <v>32</v>
      </c>
      <c r="D746" s="34" t="s">
        <v>32</v>
      </c>
      <c r="E746" s="37" t="s">
        <v>1531</v>
      </c>
      <c r="F746" s="43">
        <v>160000</v>
      </c>
      <c r="G746" s="43">
        <v>100000</v>
      </c>
      <c r="H746" s="102">
        <v>41064</v>
      </c>
      <c r="I746" s="37" t="s">
        <v>1532</v>
      </c>
      <c r="J746" s="125" t="s">
        <v>143</v>
      </c>
      <c r="K746" s="136" t="s">
        <v>19</v>
      </c>
    </row>
    <row r="747" spans="1:11" s="24" customFormat="1" ht="70.150000000000006" customHeight="1">
      <c r="A747" s="31" t="s">
        <v>1511</v>
      </c>
      <c r="B747" s="32" t="s">
        <v>1530</v>
      </c>
      <c r="C747" s="37" t="s">
        <v>100</v>
      </c>
      <c r="D747" s="34" t="s">
        <v>100</v>
      </c>
      <c r="E747" s="37" t="s">
        <v>1533</v>
      </c>
      <c r="F747" s="43">
        <v>300000</v>
      </c>
      <c r="G747" s="43">
        <v>200000</v>
      </c>
      <c r="H747" s="102">
        <v>41059</v>
      </c>
      <c r="I747" s="37" t="s">
        <v>1534</v>
      </c>
      <c r="J747" s="125" t="s">
        <v>143</v>
      </c>
      <c r="K747" s="125" t="s">
        <v>19</v>
      </c>
    </row>
    <row r="748" spans="1:11" s="24" customFormat="1" ht="66.75" customHeight="1">
      <c r="A748" s="31" t="s">
        <v>1511</v>
      </c>
      <c r="B748" s="32" t="s">
        <v>1535</v>
      </c>
      <c r="C748" s="37" t="s">
        <v>1536</v>
      </c>
      <c r="D748" s="34" t="s">
        <v>1514</v>
      </c>
      <c r="E748" s="37" t="s">
        <v>1537</v>
      </c>
      <c r="F748" s="43">
        <v>174000</v>
      </c>
      <c r="G748" s="43">
        <v>58000</v>
      </c>
      <c r="H748" s="101" t="s">
        <v>1538</v>
      </c>
      <c r="I748" s="37" t="s">
        <v>1539</v>
      </c>
      <c r="J748" s="125" t="s">
        <v>76</v>
      </c>
      <c r="K748" s="125" t="s">
        <v>196</v>
      </c>
    </row>
    <row r="749" spans="1:11" s="24" customFormat="1" ht="63.6" customHeight="1">
      <c r="A749" s="31" t="s">
        <v>1511</v>
      </c>
      <c r="B749" s="32" t="s">
        <v>1535</v>
      </c>
      <c r="C749" s="37" t="s">
        <v>1540</v>
      </c>
      <c r="D749" s="34" t="s">
        <v>1514</v>
      </c>
      <c r="E749" s="37" t="s">
        <v>1541</v>
      </c>
      <c r="F749" s="43">
        <v>157500</v>
      </c>
      <c r="G749" s="43">
        <v>157500</v>
      </c>
      <c r="H749" s="101">
        <v>41016</v>
      </c>
      <c r="I749" s="37" t="s">
        <v>1542</v>
      </c>
      <c r="J749" s="125" t="s">
        <v>76</v>
      </c>
      <c r="K749" s="125" t="s">
        <v>196</v>
      </c>
    </row>
    <row r="750" spans="1:11" s="24" customFormat="1" ht="66.75" customHeight="1">
      <c r="A750" s="31" t="s">
        <v>1511</v>
      </c>
      <c r="B750" s="32" t="s">
        <v>1535</v>
      </c>
      <c r="C750" s="37" t="s">
        <v>1543</v>
      </c>
      <c r="D750" s="34" t="s">
        <v>334</v>
      </c>
      <c r="E750" s="37" t="s">
        <v>1541</v>
      </c>
      <c r="F750" s="43">
        <v>125000</v>
      </c>
      <c r="G750" s="89" t="s">
        <v>1544</v>
      </c>
      <c r="H750" s="102">
        <v>41047</v>
      </c>
      <c r="I750" s="37" t="s">
        <v>1545</v>
      </c>
      <c r="J750" s="87" t="s">
        <v>28</v>
      </c>
      <c r="K750" s="125" t="s">
        <v>196</v>
      </c>
    </row>
    <row r="751" spans="1:11" s="24" customFormat="1" ht="36.950000000000003" customHeight="1">
      <c r="A751" s="31" t="s">
        <v>1511</v>
      </c>
      <c r="B751" s="32" t="s">
        <v>1535</v>
      </c>
      <c r="C751" s="37" t="s">
        <v>1546</v>
      </c>
      <c r="D751" s="34" t="s">
        <v>1547</v>
      </c>
      <c r="E751" s="37" t="s">
        <v>1548</v>
      </c>
      <c r="F751" s="43">
        <v>9950000</v>
      </c>
      <c r="G751" s="87" t="s">
        <v>17</v>
      </c>
      <c r="H751" s="102">
        <v>41114</v>
      </c>
      <c r="I751" s="87" t="s">
        <v>17</v>
      </c>
      <c r="J751" s="125" t="s">
        <v>76</v>
      </c>
      <c r="K751" s="125" t="s">
        <v>196</v>
      </c>
    </row>
    <row r="752" spans="1:11" s="24" customFormat="1" ht="36.950000000000003" customHeight="1">
      <c r="A752" s="31" t="s">
        <v>1511</v>
      </c>
      <c r="B752" s="32" t="s">
        <v>1535</v>
      </c>
      <c r="C752" s="37" t="s">
        <v>1549</v>
      </c>
      <c r="D752" s="34" t="s">
        <v>1550</v>
      </c>
      <c r="E752" s="37" t="s">
        <v>1551</v>
      </c>
      <c r="F752" s="43">
        <v>500000</v>
      </c>
      <c r="G752" s="43">
        <v>500000</v>
      </c>
      <c r="H752" s="102">
        <v>41180</v>
      </c>
      <c r="I752" s="37" t="s">
        <v>1552</v>
      </c>
      <c r="J752" s="87" t="s">
        <v>18</v>
      </c>
      <c r="K752" s="125" t="s">
        <v>196</v>
      </c>
    </row>
    <row r="753" spans="1:11" s="24" customFormat="1" ht="36.950000000000003" customHeight="1">
      <c r="A753" s="31" t="s">
        <v>1511</v>
      </c>
      <c r="B753" s="32" t="s">
        <v>1535</v>
      </c>
      <c r="C753" s="37" t="s">
        <v>1553</v>
      </c>
      <c r="D753" s="34" t="s">
        <v>369</v>
      </c>
      <c r="E753" s="37" t="s">
        <v>1548</v>
      </c>
      <c r="F753" s="38">
        <v>4245150</v>
      </c>
      <c r="G753" s="87" t="s">
        <v>17</v>
      </c>
      <c r="H753" s="102">
        <v>41364</v>
      </c>
      <c r="I753" s="87" t="s">
        <v>17</v>
      </c>
      <c r="J753" s="125" t="s">
        <v>57</v>
      </c>
      <c r="K753" s="125" t="s">
        <v>196</v>
      </c>
    </row>
    <row r="754" spans="1:11" s="24" customFormat="1" ht="76.7" customHeight="1">
      <c r="A754" s="31" t="s">
        <v>1511</v>
      </c>
      <c r="B754" s="32" t="s">
        <v>1554</v>
      </c>
      <c r="C754" s="37" t="s">
        <v>1555</v>
      </c>
      <c r="D754" s="34" t="s">
        <v>1556</v>
      </c>
      <c r="E754" s="37" t="s">
        <v>1557</v>
      </c>
      <c r="F754" s="43">
        <v>340200</v>
      </c>
      <c r="G754" s="87" t="s">
        <v>17</v>
      </c>
      <c r="H754" s="102">
        <v>41026</v>
      </c>
      <c r="I754" s="87" t="s">
        <v>17</v>
      </c>
      <c r="J754" s="125" t="s">
        <v>143</v>
      </c>
      <c r="K754" s="125" t="s">
        <v>38</v>
      </c>
    </row>
    <row r="755" spans="1:11" s="24" customFormat="1" ht="100.15" customHeight="1">
      <c r="A755" s="31" t="s">
        <v>1511</v>
      </c>
      <c r="B755" s="32" t="s">
        <v>1554</v>
      </c>
      <c r="C755" s="37" t="s">
        <v>1558</v>
      </c>
      <c r="D755" s="34" t="s">
        <v>32</v>
      </c>
      <c r="E755" s="37" t="s">
        <v>1559</v>
      </c>
      <c r="F755" s="80">
        <v>100000</v>
      </c>
      <c r="G755" s="81">
        <v>100000</v>
      </c>
      <c r="H755" s="122">
        <v>41187</v>
      </c>
      <c r="I755" s="37" t="s">
        <v>1560</v>
      </c>
      <c r="J755" s="125" t="s">
        <v>143</v>
      </c>
      <c r="K755" s="125" t="s">
        <v>38</v>
      </c>
    </row>
    <row r="756" spans="1:11" s="23" customFormat="1" ht="142.69999999999999" customHeight="1">
      <c r="A756" s="31" t="s">
        <v>1511</v>
      </c>
      <c r="B756" s="32" t="s">
        <v>1561</v>
      </c>
      <c r="C756" s="37" t="s">
        <v>1562</v>
      </c>
      <c r="D756" s="34" t="s">
        <v>1474</v>
      </c>
      <c r="E756" s="37" t="s">
        <v>1563</v>
      </c>
      <c r="F756" s="86" t="s">
        <v>1564</v>
      </c>
      <c r="G756" s="98" t="s">
        <v>1565</v>
      </c>
      <c r="H756" s="102">
        <v>41240</v>
      </c>
      <c r="I756" s="37" t="s">
        <v>1566</v>
      </c>
      <c r="J756" s="87" t="s">
        <v>28</v>
      </c>
      <c r="K756" s="125" t="s">
        <v>19</v>
      </c>
    </row>
    <row r="757" spans="1:11" s="28" customFormat="1" ht="36.950000000000003" customHeight="1">
      <c r="A757" s="31" t="s">
        <v>1511</v>
      </c>
      <c r="B757" s="32" t="s">
        <v>1567</v>
      </c>
      <c r="C757" s="32" t="s">
        <v>1568</v>
      </c>
      <c r="D757" s="34" t="s">
        <v>1569</v>
      </c>
      <c r="E757" s="32" t="s">
        <v>1570</v>
      </c>
      <c r="F757" s="36">
        <v>136000</v>
      </c>
      <c r="G757" s="32"/>
      <c r="H757" s="100" t="s">
        <v>1571</v>
      </c>
      <c r="I757" s="82" t="s">
        <v>1572</v>
      </c>
      <c r="J757" s="127" t="s">
        <v>143</v>
      </c>
      <c r="K757" s="127" t="s">
        <v>19</v>
      </c>
    </row>
    <row r="758" spans="1:11" s="28" customFormat="1" ht="50.45" customHeight="1">
      <c r="A758" s="31" t="s">
        <v>1511</v>
      </c>
      <c r="B758" s="32" t="s">
        <v>1567</v>
      </c>
      <c r="C758" s="32" t="s">
        <v>1573</v>
      </c>
      <c r="D758" s="34" t="s">
        <v>1574</v>
      </c>
      <c r="E758" s="32" t="s">
        <v>1575</v>
      </c>
      <c r="F758" s="36">
        <v>119820</v>
      </c>
      <c r="G758" s="32"/>
      <c r="H758" s="100" t="s">
        <v>1576</v>
      </c>
      <c r="I758" s="82" t="s">
        <v>1577</v>
      </c>
      <c r="J758" s="87" t="s">
        <v>28</v>
      </c>
      <c r="K758" s="127" t="s">
        <v>19</v>
      </c>
    </row>
    <row r="759" spans="1:11" s="28" customFormat="1" ht="39.75" customHeight="1">
      <c r="A759" s="31" t="s">
        <v>1511</v>
      </c>
      <c r="B759" s="32" t="s">
        <v>1567</v>
      </c>
      <c r="C759" s="32" t="s">
        <v>1578</v>
      </c>
      <c r="D759" s="34" t="s">
        <v>1514</v>
      </c>
      <c r="E759" s="32" t="s">
        <v>1579</v>
      </c>
      <c r="F759" s="36">
        <v>697000</v>
      </c>
      <c r="G759" s="83"/>
      <c r="H759" s="100">
        <v>41017</v>
      </c>
      <c r="I759" s="32" t="s">
        <v>1580</v>
      </c>
      <c r="J759" s="127" t="s">
        <v>157</v>
      </c>
      <c r="K759" s="127" t="s">
        <v>19</v>
      </c>
    </row>
    <row r="760" spans="1:11" s="28" customFormat="1" ht="39.75" customHeight="1">
      <c r="A760" s="31" t="s">
        <v>1511</v>
      </c>
      <c r="B760" s="32" t="s">
        <v>1567</v>
      </c>
      <c r="C760" s="32" t="s">
        <v>1578</v>
      </c>
      <c r="D760" s="34" t="s">
        <v>1514</v>
      </c>
      <c r="E760" s="32" t="s">
        <v>1579</v>
      </c>
      <c r="F760" s="36">
        <v>697000</v>
      </c>
      <c r="G760" s="83"/>
      <c r="H760" s="100">
        <v>41047</v>
      </c>
      <c r="I760" s="32" t="s">
        <v>1581</v>
      </c>
      <c r="J760" s="127" t="s">
        <v>157</v>
      </c>
      <c r="K760" s="127" t="s">
        <v>19</v>
      </c>
    </row>
    <row r="761" spans="1:11" s="28" customFormat="1" ht="39.75" customHeight="1">
      <c r="A761" s="31" t="s">
        <v>1511</v>
      </c>
      <c r="B761" s="32" t="s">
        <v>1567</v>
      </c>
      <c r="C761" s="32" t="s">
        <v>1578</v>
      </c>
      <c r="D761" s="34" t="s">
        <v>1514</v>
      </c>
      <c r="E761" s="32" t="s">
        <v>1579</v>
      </c>
      <c r="F761" s="36">
        <v>697000</v>
      </c>
      <c r="G761" s="83"/>
      <c r="H761" s="100">
        <v>41078</v>
      </c>
      <c r="I761" s="32" t="s">
        <v>1582</v>
      </c>
      <c r="J761" s="127" t="s">
        <v>157</v>
      </c>
      <c r="K761" s="127" t="s">
        <v>19</v>
      </c>
    </row>
    <row r="762" spans="1:11" s="28" customFormat="1" ht="39.75" customHeight="1">
      <c r="A762" s="31" t="s">
        <v>1511</v>
      </c>
      <c r="B762" s="32" t="s">
        <v>1567</v>
      </c>
      <c r="C762" s="32" t="s">
        <v>1578</v>
      </c>
      <c r="D762" s="34" t="s">
        <v>1514</v>
      </c>
      <c r="E762" s="82" t="s">
        <v>1579</v>
      </c>
      <c r="F762" s="36">
        <v>697000</v>
      </c>
      <c r="G762" s="83"/>
      <c r="H762" s="100">
        <v>41108</v>
      </c>
      <c r="I762" s="32" t="s">
        <v>1583</v>
      </c>
      <c r="J762" s="127" t="s">
        <v>157</v>
      </c>
      <c r="K762" s="127" t="s">
        <v>19</v>
      </c>
    </row>
    <row r="763" spans="1:11" s="28" customFormat="1" ht="39.75" customHeight="1">
      <c r="A763" s="31" t="s">
        <v>1511</v>
      </c>
      <c r="B763" s="32" t="s">
        <v>1567</v>
      </c>
      <c r="C763" s="32" t="s">
        <v>1578</v>
      </c>
      <c r="D763" s="34" t="s">
        <v>1514</v>
      </c>
      <c r="E763" s="82" t="s">
        <v>1579</v>
      </c>
      <c r="F763" s="36">
        <v>697000</v>
      </c>
      <c r="G763" s="83"/>
      <c r="H763" s="100">
        <v>41138</v>
      </c>
      <c r="I763" s="32" t="s">
        <v>1584</v>
      </c>
      <c r="J763" s="127" t="s">
        <v>157</v>
      </c>
      <c r="K763" s="127" t="s">
        <v>19</v>
      </c>
    </row>
    <row r="764" spans="1:11" s="28" customFormat="1" ht="39.75" customHeight="1">
      <c r="A764" s="31" t="s">
        <v>1511</v>
      </c>
      <c r="B764" s="32" t="s">
        <v>1567</v>
      </c>
      <c r="C764" s="32" t="s">
        <v>1578</v>
      </c>
      <c r="D764" s="34" t="s">
        <v>1514</v>
      </c>
      <c r="E764" s="82" t="s">
        <v>1579</v>
      </c>
      <c r="F764" s="36">
        <v>697000</v>
      </c>
      <c r="G764" s="83"/>
      <c r="H764" s="100">
        <v>41170</v>
      </c>
      <c r="I764" s="32" t="s">
        <v>1585</v>
      </c>
      <c r="J764" s="127" t="s">
        <v>157</v>
      </c>
      <c r="K764" s="127" t="s">
        <v>19</v>
      </c>
    </row>
    <row r="765" spans="1:11" s="28" customFormat="1" ht="39.75" customHeight="1">
      <c r="A765" s="31" t="s">
        <v>1511</v>
      </c>
      <c r="B765" s="32" t="s">
        <v>1567</v>
      </c>
      <c r="C765" s="32" t="s">
        <v>1578</v>
      </c>
      <c r="D765" s="34" t="s">
        <v>1514</v>
      </c>
      <c r="E765" s="32" t="s">
        <v>1579</v>
      </c>
      <c r="F765" s="36">
        <v>697000</v>
      </c>
      <c r="G765" s="83"/>
      <c r="H765" s="100">
        <v>41200</v>
      </c>
      <c r="I765" s="32" t="s">
        <v>1586</v>
      </c>
      <c r="J765" s="127" t="s">
        <v>157</v>
      </c>
      <c r="K765" s="127" t="s">
        <v>19</v>
      </c>
    </row>
    <row r="766" spans="1:11" s="28" customFormat="1" ht="39.75" customHeight="1">
      <c r="A766" s="31" t="s">
        <v>1511</v>
      </c>
      <c r="B766" s="32" t="s">
        <v>1567</v>
      </c>
      <c r="C766" s="32" t="s">
        <v>1578</v>
      </c>
      <c r="D766" s="34" t="s">
        <v>1514</v>
      </c>
      <c r="E766" s="32" t="s">
        <v>1579</v>
      </c>
      <c r="F766" s="36">
        <v>697000</v>
      </c>
      <c r="G766" s="83"/>
      <c r="H766" s="100">
        <v>41229</v>
      </c>
      <c r="I766" s="32" t="s">
        <v>1587</v>
      </c>
      <c r="J766" s="127" t="s">
        <v>157</v>
      </c>
      <c r="K766" s="127" t="s">
        <v>19</v>
      </c>
    </row>
    <row r="767" spans="1:11" s="28" customFormat="1" ht="39.75" customHeight="1">
      <c r="A767" s="31" t="s">
        <v>1511</v>
      </c>
      <c r="B767" s="32" t="s">
        <v>1567</v>
      </c>
      <c r="C767" s="32" t="s">
        <v>1578</v>
      </c>
      <c r="D767" s="34" t="s">
        <v>1514</v>
      </c>
      <c r="E767" s="32" t="s">
        <v>1579</v>
      </c>
      <c r="F767" s="36">
        <v>697000</v>
      </c>
      <c r="G767" s="83"/>
      <c r="H767" s="100">
        <v>41261</v>
      </c>
      <c r="I767" s="32" t="s">
        <v>1588</v>
      </c>
      <c r="J767" s="127" t="s">
        <v>157</v>
      </c>
      <c r="K767" s="127" t="s">
        <v>19</v>
      </c>
    </row>
    <row r="768" spans="1:11" s="28" customFormat="1" ht="39.75" customHeight="1">
      <c r="A768" s="31" t="s">
        <v>1511</v>
      </c>
      <c r="B768" s="32" t="s">
        <v>1567</v>
      </c>
      <c r="C768" s="32" t="s">
        <v>1578</v>
      </c>
      <c r="D768" s="34" t="s">
        <v>1514</v>
      </c>
      <c r="E768" s="32" t="s">
        <v>1579</v>
      </c>
      <c r="F768" s="36">
        <v>697000</v>
      </c>
      <c r="G768" s="83"/>
      <c r="H768" s="100">
        <v>41292</v>
      </c>
      <c r="I768" s="32" t="s">
        <v>1589</v>
      </c>
      <c r="J768" s="127" t="s">
        <v>157</v>
      </c>
      <c r="K768" s="127" t="s">
        <v>19</v>
      </c>
    </row>
    <row r="769" spans="1:11" s="28" customFormat="1" ht="39.75" customHeight="1">
      <c r="A769" s="31" t="s">
        <v>1511</v>
      </c>
      <c r="B769" s="32" t="s">
        <v>1567</v>
      </c>
      <c r="C769" s="32" t="s">
        <v>1578</v>
      </c>
      <c r="D769" s="34" t="s">
        <v>1514</v>
      </c>
      <c r="E769" s="32" t="s">
        <v>1579</v>
      </c>
      <c r="F769" s="36">
        <v>697000</v>
      </c>
      <c r="G769" s="83"/>
      <c r="H769" s="100">
        <v>41323</v>
      </c>
      <c r="I769" s="32" t="s">
        <v>1590</v>
      </c>
      <c r="J769" s="127" t="s">
        <v>157</v>
      </c>
      <c r="K769" s="127" t="s">
        <v>19</v>
      </c>
    </row>
    <row r="770" spans="1:11" s="28" customFormat="1" ht="39.75" customHeight="1">
      <c r="A770" s="31" t="s">
        <v>1511</v>
      </c>
      <c r="B770" s="32" t="s">
        <v>1567</v>
      </c>
      <c r="C770" s="32" t="s">
        <v>1578</v>
      </c>
      <c r="D770" s="34" t="s">
        <v>1514</v>
      </c>
      <c r="E770" s="32" t="s">
        <v>1579</v>
      </c>
      <c r="F770" s="36">
        <v>697000</v>
      </c>
      <c r="G770" s="83"/>
      <c r="H770" s="100">
        <v>41351</v>
      </c>
      <c r="I770" s="32" t="s">
        <v>1591</v>
      </c>
      <c r="J770" s="127" t="s">
        <v>157</v>
      </c>
      <c r="K770" s="127" t="s">
        <v>19</v>
      </c>
    </row>
    <row r="771" spans="1:11" s="28" customFormat="1" ht="51.75" customHeight="1">
      <c r="A771" s="31" t="s">
        <v>1511</v>
      </c>
      <c r="B771" s="32" t="s">
        <v>1592</v>
      </c>
      <c r="C771" s="37" t="s">
        <v>1593</v>
      </c>
      <c r="D771" s="34" t="s">
        <v>540</v>
      </c>
      <c r="E771" s="37" t="s">
        <v>1594</v>
      </c>
      <c r="F771" s="43">
        <v>1222700</v>
      </c>
      <c r="G771" s="43"/>
      <c r="H771" s="123" t="s">
        <v>1595</v>
      </c>
      <c r="I771" s="43"/>
      <c r="J771" s="137" t="s">
        <v>143</v>
      </c>
      <c r="K771" s="137" t="s">
        <v>19</v>
      </c>
    </row>
    <row r="772" spans="1:11" s="28" customFormat="1" ht="51.75" customHeight="1">
      <c r="A772" s="31" t="s">
        <v>1511</v>
      </c>
      <c r="B772" s="32" t="s">
        <v>1592</v>
      </c>
      <c r="C772" s="84" t="s">
        <v>1596</v>
      </c>
      <c r="D772" s="34" t="s">
        <v>334</v>
      </c>
      <c r="E772" s="37" t="s">
        <v>1597</v>
      </c>
      <c r="F772" s="43">
        <v>1708907</v>
      </c>
      <c r="G772" s="43"/>
      <c r="H772" s="101" t="s">
        <v>1598</v>
      </c>
      <c r="I772" s="43"/>
      <c r="J772" s="87" t="s">
        <v>28</v>
      </c>
      <c r="K772" s="137" t="s">
        <v>19</v>
      </c>
    </row>
    <row r="773" spans="1:11" s="28" customFormat="1" ht="51.75" customHeight="1">
      <c r="A773" s="31" t="s">
        <v>1511</v>
      </c>
      <c r="B773" s="32" t="s">
        <v>1592</v>
      </c>
      <c r="C773" s="84" t="s">
        <v>1599</v>
      </c>
      <c r="D773" s="34" t="s">
        <v>543</v>
      </c>
      <c r="E773" s="37" t="s">
        <v>1597</v>
      </c>
      <c r="F773" s="43">
        <v>120000</v>
      </c>
      <c r="G773" s="43"/>
      <c r="H773" s="101" t="s">
        <v>1600</v>
      </c>
      <c r="I773" s="43"/>
      <c r="J773" s="87" t="s">
        <v>28</v>
      </c>
      <c r="K773" s="137" t="s">
        <v>19</v>
      </c>
    </row>
    <row r="774" spans="1:11" s="28" customFormat="1" ht="51.75" customHeight="1">
      <c r="A774" s="31" t="s">
        <v>1511</v>
      </c>
      <c r="B774" s="32" t="s">
        <v>1592</v>
      </c>
      <c r="C774" s="140" t="s">
        <v>1601</v>
      </c>
      <c r="D774" s="34" t="s">
        <v>488</v>
      </c>
      <c r="E774" s="37" t="s">
        <v>1597</v>
      </c>
      <c r="F774" s="43">
        <v>101100</v>
      </c>
      <c r="G774" s="43"/>
      <c r="H774" s="101" t="s">
        <v>1602</v>
      </c>
      <c r="I774" s="43"/>
      <c r="J774" s="87" t="s">
        <v>28</v>
      </c>
      <c r="K774" s="137" t="s">
        <v>19</v>
      </c>
    </row>
    <row r="775" spans="1:11" s="28" customFormat="1" ht="51.75" customHeight="1">
      <c r="A775" s="31" t="s">
        <v>1511</v>
      </c>
      <c r="B775" s="32" t="s">
        <v>1592</v>
      </c>
      <c r="C775" s="139"/>
      <c r="D775" s="34" t="s">
        <v>488</v>
      </c>
      <c r="E775" s="37" t="s">
        <v>1603</v>
      </c>
      <c r="F775" s="43">
        <v>138600</v>
      </c>
      <c r="G775" s="43"/>
      <c r="H775" s="101" t="s">
        <v>1604</v>
      </c>
      <c r="I775" s="43"/>
      <c r="J775" s="87" t="s">
        <v>28</v>
      </c>
      <c r="K775" s="137" t="s">
        <v>19</v>
      </c>
    </row>
    <row r="776" spans="1:11" s="28" customFormat="1" ht="51.75" customHeight="1">
      <c r="A776" s="31" t="s">
        <v>1511</v>
      </c>
      <c r="B776" s="32" t="s">
        <v>1592</v>
      </c>
      <c r="C776" s="140" t="s">
        <v>1605</v>
      </c>
      <c r="D776" s="34" t="s">
        <v>562</v>
      </c>
      <c r="E776" s="37" t="s">
        <v>1597</v>
      </c>
      <c r="F776" s="43">
        <v>511865</v>
      </c>
      <c r="G776" s="43"/>
      <c r="H776" s="101" t="s">
        <v>1606</v>
      </c>
      <c r="I776" s="43"/>
      <c r="J776" s="87" t="s">
        <v>28</v>
      </c>
      <c r="K776" s="137" t="s">
        <v>19</v>
      </c>
    </row>
    <row r="777" spans="1:11" s="28" customFormat="1" ht="51.75" customHeight="1">
      <c r="A777" s="31" t="s">
        <v>1511</v>
      </c>
      <c r="B777" s="32" t="s">
        <v>1592</v>
      </c>
      <c r="C777" s="139"/>
      <c r="D777" s="34" t="s">
        <v>562</v>
      </c>
      <c r="E777" s="37" t="s">
        <v>1603</v>
      </c>
      <c r="F777" s="43">
        <v>543829</v>
      </c>
      <c r="G777" s="43"/>
      <c r="H777" s="101" t="s">
        <v>1607</v>
      </c>
      <c r="I777" s="43"/>
      <c r="J777" s="87" t="s">
        <v>28</v>
      </c>
      <c r="K777" s="137" t="s">
        <v>19</v>
      </c>
    </row>
    <row r="778" spans="1:11" s="28" customFormat="1" ht="51.75" customHeight="1">
      <c r="A778" s="31" t="s">
        <v>1511</v>
      </c>
      <c r="B778" s="32" t="s">
        <v>1592</v>
      </c>
      <c r="C778" s="139"/>
      <c r="D778" s="34" t="s">
        <v>562</v>
      </c>
      <c r="E778" s="37" t="s">
        <v>1594</v>
      </c>
      <c r="F778" s="43">
        <v>146650</v>
      </c>
      <c r="G778" s="43"/>
      <c r="H778" s="101" t="s">
        <v>1608</v>
      </c>
      <c r="I778" s="43"/>
      <c r="J778" s="87" t="s">
        <v>28</v>
      </c>
      <c r="K778" s="137" t="s">
        <v>19</v>
      </c>
    </row>
    <row r="779" spans="1:11" s="28" customFormat="1" ht="51.75" customHeight="1">
      <c r="A779" s="31" t="s">
        <v>1511</v>
      </c>
      <c r="B779" s="32" t="s">
        <v>1592</v>
      </c>
      <c r="C779" s="139" t="s">
        <v>1609</v>
      </c>
      <c r="D779" s="34" t="s">
        <v>1610</v>
      </c>
      <c r="E779" s="37" t="s">
        <v>1597</v>
      </c>
      <c r="F779" s="43">
        <v>165000</v>
      </c>
      <c r="G779" s="43"/>
      <c r="H779" s="101" t="s">
        <v>1611</v>
      </c>
      <c r="I779" s="43"/>
      <c r="J779" s="87" t="s">
        <v>28</v>
      </c>
      <c r="K779" s="137" t="s">
        <v>19</v>
      </c>
    </row>
    <row r="780" spans="1:11" s="28" customFormat="1" ht="51.75" customHeight="1">
      <c r="A780" s="31" t="s">
        <v>1511</v>
      </c>
      <c r="B780" s="32" t="s">
        <v>1592</v>
      </c>
      <c r="C780" s="139"/>
      <c r="D780" s="34" t="s">
        <v>1610</v>
      </c>
      <c r="E780" s="37" t="s">
        <v>1603</v>
      </c>
      <c r="F780" s="43">
        <v>147000</v>
      </c>
      <c r="G780" s="43"/>
      <c r="H780" s="101" t="s">
        <v>1612</v>
      </c>
      <c r="I780" s="43"/>
      <c r="J780" s="87" t="s">
        <v>28</v>
      </c>
      <c r="K780" s="137" t="s">
        <v>19</v>
      </c>
    </row>
    <row r="781" spans="1:11" s="28" customFormat="1" ht="51.75" customHeight="1">
      <c r="A781" s="31" t="s">
        <v>1511</v>
      </c>
      <c r="B781" s="32" t="s">
        <v>1592</v>
      </c>
      <c r="C781" s="140" t="s">
        <v>1613</v>
      </c>
      <c r="D781" s="34" t="s">
        <v>537</v>
      </c>
      <c r="E781" s="37" t="s">
        <v>1597</v>
      </c>
      <c r="F781" s="43">
        <v>1459000</v>
      </c>
      <c r="G781" s="43"/>
      <c r="H781" s="101" t="s">
        <v>1602</v>
      </c>
      <c r="I781" s="43"/>
      <c r="J781" s="87" t="s">
        <v>28</v>
      </c>
      <c r="K781" s="137" t="s">
        <v>19</v>
      </c>
    </row>
    <row r="782" spans="1:11" s="28" customFormat="1" ht="51.75" customHeight="1">
      <c r="A782" s="31" t="s">
        <v>1511</v>
      </c>
      <c r="B782" s="32" t="s">
        <v>1592</v>
      </c>
      <c r="C782" s="139"/>
      <c r="D782" s="34" t="s">
        <v>537</v>
      </c>
      <c r="E782" s="37" t="s">
        <v>1603</v>
      </c>
      <c r="F782" s="43">
        <v>283000</v>
      </c>
      <c r="G782" s="43"/>
      <c r="H782" s="101" t="s">
        <v>1614</v>
      </c>
      <c r="I782" s="43"/>
      <c r="J782" s="87" t="s">
        <v>28</v>
      </c>
      <c r="K782" s="137" t="s">
        <v>19</v>
      </c>
    </row>
    <row r="783" spans="1:11" s="28" customFormat="1" ht="51.75" customHeight="1">
      <c r="A783" s="31" t="s">
        <v>1511</v>
      </c>
      <c r="B783" s="32" t="s">
        <v>1592</v>
      </c>
      <c r="C783" s="140" t="s">
        <v>1615</v>
      </c>
      <c r="D783" s="34" t="s">
        <v>495</v>
      </c>
      <c r="E783" s="37" t="s">
        <v>1597</v>
      </c>
      <c r="F783" s="43">
        <v>114000</v>
      </c>
      <c r="G783" s="43"/>
      <c r="H783" s="101" t="s">
        <v>1616</v>
      </c>
      <c r="I783" s="43"/>
      <c r="J783" s="87" t="s">
        <v>28</v>
      </c>
      <c r="K783" s="137" t="s">
        <v>19</v>
      </c>
    </row>
    <row r="784" spans="1:11" s="28" customFormat="1" ht="51.75" customHeight="1">
      <c r="A784" s="31" t="s">
        <v>1511</v>
      </c>
      <c r="B784" s="32" t="s">
        <v>1592</v>
      </c>
      <c r="C784" s="139"/>
      <c r="D784" s="34" t="s">
        <v>495</v>
      </c>
      <c r="E784" s="37" t="s">
        <v>1603</v>
      </c>
      <c r="F784" s="43">
        <v>168000</v>
      </c>
      <c r="G784" s="43"/>
      <c r="H784" s="101" t="s">
        <v>1617</v>
      </c>
      <c r="I784" s="43"/>
      <c r="J784" s="87" t="s">
        <v>28</v>
      </c>
      <c r="K784" s="137" t="s">
        <v>19</v>
      </c>
    </row>
    <row r="785" spans="1:11" s="28" customFormat="1" ht="51.75" customHeight="1">
      <c r="A785" s="31" t="s">
        <v>1511</v>
      </c>
      <c r="B785" s="32" t="s">
        <v>1592</v>
      </c>
      <c r="C785" s="140" t="s">
        <v>1618</v>
      </c>
      <c r="D785" s="34" t="s">
        <v>1619</v>
      </c>
      <c r="E785" s="37" t="s">
        <v>1597</v>
      </c>
      <c r="F785" s="43">
        <v>167000</v>
      </c>
      <c r="G785" s="43"/>
      <c r="H785" s="101" t="s">
        <v>1620</v>
      </c>
      <c r="I785" s="43"/>
      <c r="J785" s="87" t="s">
        <v>28</v>
      </c>
      <c r="K785" s="137" t="s">
        <v>1621</v>
      </c>
    </row>
    <row r="786" spans="1:11" s="28" customFormat="1" ht="51.75" customHeight="1">
      <c r="A786" s="31" t="s">
        <v>1511</v>
      </c>
      <c r="B786" s="32" t="s">
        <v>1592</v>
      </c>
      <c r="C786" s="139"/>
      <c r="D786" s="34" t="s">
        <v>1619</v>
      </c>
      <c r="E786" s="37" t="s">
        <v>1603</v>
      </c>
      <c r="F786" s="43">
        <v>181120</v>
      </c>
      <c r="G786" s="43"/>
      <c r="H786" s="101" t="s">
        <v>1622</v>
      </c>
      <c r="I786" s="43"/>
      <c r="J786" s="87" t="s">
        <v>28</v>
      </c>
      <c r="K786" s="137" t="s">
        <v>1621</v>
      </c>
    </row>
    <row r="787" spans="1:11" s="28" customFormat="1" ht="51.75" customHeight="1">
      <c r="A787" s="31" t="s">
        <v>1511</v>
      </c>
      <c r="B787" s="32" t="s">
        <v>1592</v>
      </c>
      <c r="C787" s="84" t="s">
        <v>1623</v>
      </c>
      <c r="D787" s="34" t="s">
        <v>1624</v>
      </c>
      <c r="E787" s="37" t="s">
        <v>1597</v>
      </c>
      <c r="F787" s="43">
        <v>247200</v>
      </c>
      <c r="G787" s="43"/>
      <c r="H787" s="101" t="s">
        <v>1625</v>
      </c>
      <c r="I787" s="43"/>
      <c r="J787" s="137" t="s">
        <v>143</v>
      </c>
      <c r="K787" s="137" t="s">
        <v>19</v>
      </c>
    </row>
    <row r="788" spans="1:11" s="28" customFormat="1" ht="51.75" customHeight="1">
      <c r="A788" s="31" t="s">
        <v>1511</v>
      </c>
      <c r="B788" s="32" t="s">
        <v>1592</v>
      </c>
      <c r="C788" s="84" t="s">
        <v>634</v>
      </c>
      <c r="D788" s="34" t="s">
        <v>634</v>
      </c>
      <c r="E788" s="37" t="s">
        <v>1594</v>
      </c>
      <c r="F788" s="43">
        <v>169500</v>
      </c>
      <c r="G788" s="38"/>
      <c r="H788" s="101" t="s">
        <v>1626</v>
      </c>
      <c r="I788" s="43"/>
      <c r="J788" s="137" t="s">
        <v>143</v>
      </c>
      <c r="K788" s="137" t="s">
        <v>19</v>
      </c>
    </row>
    <row r="789" spans="1:11" s="28" customFormat="1" ht="51.75" customHeight="1">
      <c r="A789" s="31" t="s">
        <v>1511</v>
      </c>
      <c r="B789" s="32" t="s">
        <v>1592</v>
      </c>
      <c r="C789" s="84" t="s">
        <v>1627</v>
      </c>
      <c r="D789" s="34" t="s">
        <v>450</v>
      </c>
      <c r="E789" s="37" t="s">
        <v>1597</v>
      </c>
      <c r="F789" s="43">
        <v>382000</v>
      </c>
      <c r="G789" s="43"/>
      <c r="H789" s="101" t="s">
        <v>1628</v>
      </c>
      <c r="I789" s="43"/>
      <c r="J789" s="137" t="s">
        <v>143</v>
      </c>
      <c r="K789" s="137" t="s">
        <v>19</v>
      </c>
    </row>
    <row r="790" spans="1:11" s="28" customFormat="1" ht="51.75" customHeight="1">
      <c r="A790" s="31" t="s">
        <v>1511</v>
      </c>
      <c r="B790" s="32" t="s">
        <v>1592</v>
      </c>
      <c r="C790" s="84" t="s">
        <v>1629</v>
      </c>
      <c r="D790" s="34" t="s">
        <v>1630</v>
      </c>
      <c r="E790" s="37" t="s">
        <v>1597</v>
      </c>
      <c r="F790" s="43">
        <v>112200</v>
      </c>
      <c r="G790" s="43"/>
      <c r="H790" s="101" t="s">
        <v>1631</v>
      </c>
      <c r="I790" s="43"/>
      <c r="J790" s="137" t="s">
        <v>143</v>
      </c>
      <c r="K790" s="137" t="s">
        <v>19</v>
      </c>
    </row>
    <row r="791" spans="1:11" s="28" customFormat="1" ht="51.75" customHeight="1">
      <c r="A791" s="31" t="s">
        <v>1511</v>
      </c>
      <c r="B791" s="32" t="s">
        <v>1592</v>
      </c>
      <c r="C791" s="84" t="s">
        <v>1632</v>
      </c>
      <c r="D791" s="34" t="s">
        <v>1633</v>
      </c>
      <c r="E791" s="37" t="s">
        <v>1597</v>
      </c>
      <c r="F791" s="43">
        <v>1527200</v>
      </c>
      <c r="G791" s="43"/>
      <c r="H791" s="101" t="s">
        <v>1634</v>
      </c>
      <c r="I791" s="43"/>
      <c r="J791" s="137" t="s">
        <v>143</v>
      </c>
      <c r="K791" s="137" t="s">
        <v>1621</v>
      </c>
    </row>
    <row r="792" spans="1:11" s="28" customFormat="1" ht="51.75" customHeight="1">
      <c r="A792" s="31" t="s">
        <v>1511</v>
      </c>
      <c r="B792" s="32" t="s">
        <v>1592</v>
      </c>
      <c r="C792" s="84" t="s">
        <v>453</v>
      </c>
      <c r="D792" s="34" t="s">
        <v>453</v>
      </c>
      <c r="E792" s="37" t="s">
        <v>1594</v>
      </c>
      <c r="F792" s="43">
        <v>153750</v>
      </c>
      <c r="G792" s="38"/>
      <c r="H792" s="101" t="s">
        <v>1635</v>
      </c>
      <c r="I792" s="43"/>
      <c r="J792" s="137" t="s">
        <v>143</v>
      </c>
      <c r="K792" s="137" t="s">
        <v>19</v>
      </c>
    </row>
    <row r="793" spans="1:11" s="28" customFormat="1" ht="51.75" customHeight="1">
      <c r="A793" s="31" t="s">
        <v>1511</v>
      </c>
      <c r="B793" s="32" t="s">
        <v>1592</v>
      </c>
      <c r="C793" s="140" t="s">
        <v>1636</v>
      </c>
      <c r="D793" s="34" t="s">
        <v>40</v>
      </c>
      <c r="E793" s="37" t="s">
        <v>1597</v>
      </c>
      <c r="F793" s="43">
        <v>8815298</v>
      </c>
      <c r="G793" s="43"/>
      <c r="H793" s="101" t="s">
        <v>1637</v>
      </c>
      <c r="I793" s="43"/>
      <c r="J793" s="87" t="s">
        <v>28</v>
      </c>
      <c r="K793" s="137" t="s">
        <v>19</v>
      </c>
    </row>
    <row r="794" spans="1:11" s="28" customFormat="1" ht="51.75" customHeight="1">
      <c r="A794" s="31" t="s">
        <v>1511</v>
      </c>
      <c r="B794" s="32" t="s">
        <v>1592</v>
      </c>
      <c r="C794" s="139"/>
      <c r="D794" s="34" t="s">
        <v>40</v>
      </c>
      <c r="E794" s="37" t="s">
        <v>1603</v>
      </c>
      <c r="F794" s="43">
        <v>4826525</v>
      </c>
      <c r="G794" s="43"/>
      <c r="H794" s="101" t="s">
        <v>1638</v>
      </c>
      <c r="I794" s="43"/>
      <c r="J794" s="87" t="s">
        <v>28</v>
      </c>
      <c r="K794" s="137" t="s">
        <v>19</v>
      </c>
    </row>
    <row r="795" spans="1:11" s="28" customFormat="1" ht="51.75" customHeight="1">
      <c r="A795" s="31" t="s">
        <v>1511</v>
      </c>
      <c r="B795" s="32" t="s">
        <v>1592</v>
      </c>
      <c r="C795" s="139"/>
      <c r="D795" s="34" t="s">
        <v>40</v>
      </c>
      <c r="E795" s="37" t="s">
        <v>1594</v>
      </c>
      <c r="F795" s="43">
        <v>131900</v>
      </c>
      <c r="G795" s="43"/>
      <c r="H795" s="101" t="s">
        <v>1639</v>
      </c>
      <c r="I795" s="43"/>
      <c r="J795" s="87" t="s">
        <v>28</v>
      </c>
      <c r="K795" s="137" t="s">
        <v>19</v>
      </c>
    </row>
    <row r="796" spans="1:11" s="28" customFormat="1" ht="51.75" customHeight="1">
      <c r="A796" s="31" t="s">
        <v>1511</v>
      </c>
      <c r="B796" s="32" t="s">
        <v>1592</v>
      </c>
      <c r="C796" s="84" t="s">
        <v>1640</v>
      </c>
      <c r="D796" s="34" t="s">
        <v>1641</v>
      </c>
      <c r="E796" s="37" t="s">
        <v>1597</v>
      </c>
      <c r="F796" s="43">
        <v>657900</v>
      </c>
      <c r="G796" s="43"/>
      <c r="H796" s="101" t="s">
        <v>1642</v>
      </c>
      <c r="I796" s="43"/>
      <c r="J796" s="87" t="s">
        <v>28</v>
      </c>
      <c r="K796" s="137" t="s">
        <v>19</v>
      </c>
    </row>
    <row r="797" spans="1:11" s="28" customFormat="1" ht="51.75" customHeight="1">
      <c r="A797" s="31" t="s">
        <v>1511</v>
      </c>
      <c r="B797" s="32" t="s">
        <v>1592</v>
      </c>
      <c r="C797" s="140" t="s">
        <v>1643</v>
      </c>
      <c r="D797" s="34" t="s">
        <v>612</v>
      </c>
      <c r="E797" s="37" t="s">
        <v>1597</v>
      </c>
      <c r="F797" s="43">
        <v>813800</v>
      </c>
      <c r="G797" s="43"/>
      <c r="H797" s="101" t="s">
        <v>1644</v>
      </c>
      <c r="I797" s="43"/>
      <c r="J797" s="87" t="s">
        <v>28</v>
      </c>
      <c r="K797" s="137" t="s">
        <v>19</v>
      </c>
    </row>
    <row r="798" spans="1:11" s="28" customFormat="1" ht="51.75" customHeight="1">
      <c r="A798" s="31" t="s">
        <v>1511</v>
      </c>
      <c r="B798" s="32" t="s">
        <v>1592</v>
      </c>
      <c r="C798" s="139"/>
      <c r="D798" s="34" t="s">
        <v>612</v>
      </c>
      <c r="E798" s="37" t="s">
        <v>1603</v>
      </c>
      <c r="F798" s="43">
        <v>808000</v>
      </c>
      <c r="G798" s="43"/>
      <c r="H798" s="101" t="s">
        <v>1645</v>
      </c>
      <c r="I798" s="43"/>
      <c r="J798" s="87" t="s">
        <v>28</v>
      </c>
      <c r="K798" s="137" t="s">
        <v>19</v>
      </c>
    </row>
    <row r="799" spans="1:11" s="28" customFormat="1" ht="51.75" customHeight="1">
      <c r="A799" s="31" t="s">
        <v>1511</v>
      </c>
      <c r="B799" s="32" t="s">
        <v>1592</v>
      </c>
      <c r="C799" s="84" t="s">
        <v>1646</v>
      </c>
      <c r="D799" s="34" t="s">
        <v>330</v>
      </c>
      <c r="E799" s="37" t="s">
        <v>1597</v>
      </c>
      <c r="F799" s="43">
        <v>1715160</v>
      </c>
      <c r="G799" s="43"/>
      <c r="H799" s="101" t="s">
        <v>1647</v>
      </c>
      <c r="I799" s="43"/>
      <c r="J799" s="87" t="s">
        <v>28</v>
      </c>
      <c r="K799" s="137" t="s">
        <v>19</v>
      </c>
    </row>
    <row r="800" spans="1:11" s="28" customFormat="1" ht="51.75" customHeight="1">
      <c r="A800" s="31" t="s">
        <v>1511</v>
      </c>
      <c r="B800" s="32" t="s">
        <v>1592</v>
      </c>
      <c r="C800" s="140" t="s">
        <v>1648</v>
      </c>
      <c r="D800" s="34" t="s">
        <v>1426</v>
      </c>
      <c r="E800" s="37" t="s">
        <v>1597</v>
      </c>
      <c r="F800" s="43">
        <v>187275</v>
      </c>
      <c r="G800" s="43"/>
      <c r="H800" s="101" t="s">
        <v>1649</v>
      </c>
      <c r="I800" s="43"/>
      <c r="J800" s="87" t="s">
        <v>28</v>
      </c>
      <c r="K800" s="137" t="s">
        <v>19</v>
      </c>
    </row>
    <row r="801" spans="1:11" s="28" customFormat="1" ht="51.75" customHeight="1">
      <c r="A801" s="31" t="s">
        <v>1511</v>
      </c>
      <c r="B801" s="32" t="s">
        <v>1592</v>
      </c>
      <c r="C801" s="139"/>
      <c r="D801" s="34" t="s">
        <v>1426</v>
      </c>
      <c r="E801" s="37" t="s">
        <v>1603</v>
      </c>
      <c r="F801" s="43">
        <v>110040</v>
      </c>
      <c r="G801" s="43"/>
      <c r="H801" s="101" t="s">
        <v>1650</v>
      </c>
      <c r="I801" s="43"/>
      <c r="J801" s="87" t="s">
        <v>28</v>
      </c>
      <c r="K801" s="137" t="s">
        <v>19</v>
      </c>
    </row>
    <row r="802" spans="1:11" s="28" customFormat="1" ht="51.75" customHeight="1">
      <c r="A802" s="31" t="s">
        <v>1511</v>
      </c>
      <c r="B802" s="32" t="s">
        <v>1592</v>
      </c>
      <c r="C802" s="84" t="s">
        <v>1651</v>
      </c>
      <c r="D802" s="34" t="s">
        <v>229</v>
      </c>
      <c r="E802" s="37" t="s">
        <v>1597</v>
      </c>
      <c r="F802" s="43">
        <v>677300</v>
      </c>
      <c r="G802" s="43"/>
      <c r="H802" s="101" t="s">
        <v>1652</v>
      </c>
      <c r="I802" s="43"/>
      <c r="J802" s="87" t="s">
        <v>28</v>
      </c>
      <c r="K802" s="137" t="s">
        <v>19</v>
      </c>
    </row>
    <row r="803" spans="1:11" s="28" customFormat="1" ht="51.75" customHeight="1">
      <c r="A803" s="31" t="s">
        <v>1511</v>
      </c>
      <c r="B803" s="32" t="s">
        <v>1592</v>
      </c>
      <c r="C803" s="84" t="s">
        <v>1653</v>
      </c>
      <c r="D803" s="34" t="s">
        <v>1654</v>
      </c>
      <c r="E803" s="37" t="s">
        <v>1597</v>
      </c>
      <c r="F803" s="43">
        <v>157000</v>
      </c>
      <c r="G803" s="43"/>
      <c r="H803" s="101" t="s">
        <v>1655</v>
      </c>
      <c r="I803" s="43"/>
      <c r="J803" s="87" t="s">
        <v>28</v>
      </c>
      <c r="K803" s="137" t="s">
        <v>19</v>
      </c>
    </row>
    <row r="804" spans="1:11" s="28" customFormat="1" ht="51.75" customHeight="1">
      <c r="A804" s="31" t="s">
        <v>1511</v>
      </c>
      <c r="B804" s="32" t="s">
        <v>1592</v>
      </c>
      <c r="C804" s="140" t="s">
        <v>1656</v>
      </c>
      <c r="D804" s="34" t="s">
        <v>469</v>
      </c>
      <c r="E804" s="37" t="s">
        <v>1597</v>
      </c>
      <c r="F804" s="43">
        <v>2042651</v>
      </c>
      <c r="G804" s="43"/>
      <c r="H804" s="101" t="s">
        <v>1598</v>
      </c>
      <c r="I804" s="43"/>
      <c r="J804" s="87" t="s">
        <v>28</v>
      </c>
      <c r="K804" s="137" t="s">
        <v>19</v>
      </c>
    </row>
    <row r="805" spans="1:11" s="28" customFormat="1" ht="51.75" customHeight="1">
      <c r="A805" s="31" t="s">
        <v>1511</v>
      </c>
      <c r="B805" s="32" t="s">
        <v>1592</v>
      </c>
      <c r="C805" s="139"/>
      <c r="D805" s="34" t="s">
        <v>469</v>
      </c>
      <c r="E805" s="37" t="s">
        <v>1594</v>
      </c>
      <c r="F805" s="43">
        <v>122000</v>
      </c>
      <c r="G805" s="43"/>
      <c r="H805" s="101" t="s">
        <v>1657</v>
      </c>
      <c r="I805" s="43"/>
      <c r="J805" s="87" t="s">
        <v>28</v>
      </c>
      <c r="K805" s="137" t="s">
        <v>19</v>
      </c>
    </row>
    <row r="806" spans="1:11" s="28" customFormat="1" ht="51.75" customHeight="1">
      <c r="A806" s="31" t="s">
        <v>1511</v>
      </c>
      <c r="B806" s="32" t="s">
        <v>1592</v>
      </c>
      <c r="C806" s="84" t="s">
        <v>1658</v>
      </c>
      <c r="D806" s="34" t="s">
        <v>1659</v>
      </c>
      <c r="E806" s="37" t="s">
        <v>1597</v>
      </c>
      <c r="F806" s="43">
        <v>105000</v>
      </c>
      <c r="G806" s="43"/>
      <c r="H806" s="101" t="s">
        <v>1660</v>
      </c>
      <c r="I806" s="43"/>
      <c r="J806" s="87" t="s">
        <v>28</v>
      </c>
      <c r="K806" s="137" t="s">
        <v>19</v>
      </c>
    </row>
    <row r="807" spans="1:11" s="28" customFormat="1" ht="51.75" customHeight="1">
      <c r="A807" s="31" t="s">
        <v>1511</v>
      </c>
      <c r="B807" s="32" t="s">
        <v>1592</v>
      </c>
      <c r="C807" s="84" t="s">
        <v>1661</v>
      </c>
      <c r="D807" s="34" t="s">
        <v>472</v>
      </c>
      <c r="E807" s="37" t="s">
        <v>1594</v>
      </c>
      <c r="F807" s="43">
        <v>525615</v>
      </c>
      <c r="G807" s="38"/>
      <c r="H807" s="101" t="s">
        <v>1662</v>
      </c>
      <c r="I807" s="43"/>
      <c r="J807" s="87" t="s">
        <v>28</v>
      </c>
      <c r="K807" s="137" t="s">
        <v>19</v>
      </c>
    </row>
    <row r="808" spans="1:11" s="28" customFormat="1" ht="51.75" customHeight="1">
      <c r="A808" s="31" t="s">
        <v>1511</v>
      </c>
      <c r="B808" s="32" t="s">
        <v>1592</v>
      </c>
      <c r="C808" s="140" t="s">
        <v>1663</v>
      </c>
      <c r="D808" s="34" t="s">
        <v>475</v>
      </c>
      <c r="E808" s="37" t="s">
        <v>1597</v>
      </c>
      <c r="F808" s="43">
        <v>1331400</v>
      </c>
      <c r="G808" s="43"/>
      <c r="H808" s="101" t="s">
        <v>1598</v>
      </c>
      <c r="I808" s="43"/>
      <c r="J808" s="87" t="s">
        <v>28</v>
      </c>
      <c r="K808" s="137" t="s">
        <v>19</v>
      </c>
    </row>
    <row r="809" spans="1:11" s="28" customFormat="1" ht="51.75" customHeight="1">
      <c r="A809" s="31" t="s">
        <v>1511</v>
      </c>
      <c r="B809" s="32" t="s">
        <v>1592</v>
      </c>
      <c r="C809" s="139"/>
      <c r="D809" s="34" t="s">
        <v>475</v>
      </c>
      <c r="E809" s="37" t="s">
        <v>1603</v>
      </c>
      <c r="F809" s="43">
        <v>630705</v>
      </c>
      <c r="G809" s="43"/>
      <c r="H809" s="101" t="s">
        <v>1664</v>
      </c>
      <c r="I809" s="43"/>
      <c r="J809" s="87" t="s">
        <v>28</v>
      </c>
      <c r="K809" s="137" t="s">
        <v>19</v>
      </c>
    </row>
    <row r="810" spans="1:11" s="28" customFormat="1" ht="51.75" customHeight="1">
      <c r="A810" s="31" t="s">
        <v>1511</v>
      </c>
      <c r="B810" s="32" t="s">
        <v>1592</v>
      </c>
      <c r="C810" s="140" t="s">
        <v>485</v>
      </c>
      <c r="D810" s="34" t="s">
        <v>485</v>
      </c>
      <c r="E810" s="37" t="s">
        <v>1597</v>
      </c>
      <c r="F810" s="43">
        <v>144000</v>
      </c>
      <c r="G810" s="43"/>
      <c r="H810" s="101" t="s">
        <v>1665</v>
      </c>
      <c r="I810" s="43"/>
      <c r="J810" s="87" t="s">
        <v>28</v>
      </c>
      <c r="K810" s="137" t="s">
        <v>19</v>
      </c>
    </row>
    <row r="811" spans="1:11" s="28" customFormat="1" ht="51.75" customHeight="1">
      <c r="A811" s="31" t="s">
        <v>1511</v>
      </c>
      <c r="B811" s="32" t="s">
        <v>1592</v>
      </c>
      <c r="C811" s="139"/>
      <c r="D811" s="34" t="s">
        <v>485</v>
      </c>
      <c r="E811" s="37" t="s">
        <v>1594</v>
      </c>
      <c r="F811" s="43">
        <v>100000</v>
      </c>
      <c r="G811" s="43"/>
      <c r="H811" s="101" t="s">
        <v>1642</v>
      </c>
      <c r="I811" s="43"/>
      <c r="J811" s="87" t="s">
        <v>28</v>
      </c>
      <c r="K811" s="137" t="s">
        <v>19</v>
      </c>
    </row>
    <row r="812" spans="1:11" s="28" customFormat="1" ht="51.75" customHeight="1">
      <c r="A812" s="31" t="s">
        <v>1511</v>
      </c>
      <c r="B812" s="32" t="s">
        <v>1592</v>
      </c>
      <c r="C812" s="84" t="s">
        <v>1666</v>
      </c>
      <c r="D812" s="34" t="s">
        <v>1667</v>
      </c>
      <c r="E812" s="37" t="s">
        <v>1597</v>
      </c>
      <c r="F812" s="43">
        <v>110000</v>
      </c>
      <c r="G812" s="43"/>
      <c r="H812" s="101" t="s">
        <v>1668</v>
      </c>
      <c r="I812" s="43"/>
      <c r="J812" s="87" t="s">
        <v>28</v>
      </c>
      <c r="K812" s="137" t="s">
        <v>19</v>
      </c>
    </row>
    <row r="813" spans="1:11" s="28" customFormat="1" ht="51.75" customHeight="1">
      <c r="A813" s="31" t="s">
        <v>1511</v>
      </c>
      <c r="B813" s="32" t="s">
        <v>1592</v>
      </c>
      <c r="C813" s="84" t="s">
        <v>1669</v>
      </c>
      <c r="D813" s="34" t="s">
        <v>337</v>
      </c>
      <c r="E813" s="37" t="s">
        <v>1597</v>
      </c>
      <c r="F813" s="43">
        <v>167078</v>
      </c>
      <c r="G813" s="43"/>
      <c r="H813" s="101" t="s">
        <v>1670</v>
      </c>
      <c r="I813" s="43"/>
      <c r="J813" s="87" t="s">
        <v>28</v>
      </c>
      <c r="K813" s="137" t="s">
        <v>19</v>
      </c>
    </row>
    <row r="814" spans="1:11" s="28" customFormat="1" ht="51.75" customHeight="1">
      <c r="A814" s="31" t="s">
        <v>1511</v>
      </c>
      <c r="B814" s="32" t="s">
        <v>1592</v>
      </c>
      <c r="C814" s="84" t="s">
        <v>1671</v>
      </c>
      <c r="D814" s="34" t="s">
        <v>1672</v>
      </c>
      <c r="E814" s="37" t="s">
        <v>1603</v>
      </c>
      <c r="F814" s="43">
        <v>116750</v>
      </c>
      <c r="G814" s="43"/>
      <c r="H814" s="101" t="s">
        <v>1602</v>
      </c>
      <c r="I814" s="43"/>
      <c r="J814" s="87" t="s">
        <v>28</v>
      </c>
      <c r="K814" s="137" t="s">
        <v>19</v>
      </c>
    </row>
    <row r="815" spans="1:11" s="28" customFormat="1" ht="51.75" customHeight="1">
      <c r="A815" s="31" t="s">
        <v>1511</v>
      </c>
      <c r="B815" s="32" t="s">
        <v>1592</v>
      </c>
      <c r="C815" s="140" t="s">
        <v>1673</v>
      </c>
      <c r="D815" s="34" t="s">
        <v>1674</v>
      </c>
      <c r="E815" s="37" t="s">
        <v>1597</v>
      </c>
      <c r="F815" s="43">
        <v>182000</v>
      </c>
      <c r="G815" s="43"/>
      <c r="H815" s="101" t="s">
        <v>1675</v>
      </c>
      <c r="I815" s="43"/>
      <c r="J815" s="87" t="s">
        <v>28</v>
      </c>
      <c r="K815" s="137" t="s">
        <v>19</v>
      </c>
    </row>
    <row r="816" spans="1:11" s="28" customFormat="1" ht="51.75" customHeight="1">
      <c r="A816" s="31" t="s">
        <v>1511</v>
      </c>
      <c r="B816" s="32" t="s">
        <v>1592</v>
      </c>
      <c r="C816" s="139"/>
      <c r="D816" s="34" t="s">
        <v>1674</v>
      </c>
      <c r="E816" s="37" t="s">
        <v>1603</v>
      </c>
      <c r="F816" s="43">
        <v>100500</v>
      </c>
      <c r="G816" s="43"/>
      <c r="H816" s="101" t="s">
        <v>1676</v>
      </c>
      <c r="I816" s="43"/>
      <c r="J816" s="87" t="s">
        <v>28</v>
      </c>
      <c r="K816" s="137" t="s">
        <v>19</v>
      </c>
    </row>
    <row r="817" spans="1:11" s="28" customFormat="1" ht="51.75" customHeight="1">
      <c r="A817" s="31" t="s">
        <v>1511</v>
      </c>
      <c r="B817" s="32" t="s">
        <v>1592</v>
      </c>
      <c r="C817" s="84" t="s">
        <v>1677</v>
      </c>
      <c r="D817" s="34" t="s">
        <v>1474</v>
      </c>
      <c r="E817" s="37" t="s">
        <v>1597</v>
      </c>
      <c r="F817" s="43">
        <v>240700</v>
      </c>
      <c r="G817" s="43"/>
      <c r="H817" s="101" t="s">
        <v>1678</v>
      </c>
      <c r="I817" s="43"/>
      <c r="J817" s="87" t="s">
        <v>28</v>
      </c>
      <c r="K817" s="137" t="s">
        <v>19</v>
      </c>
    </row>
    <row r="818" spans="1:11" s="28" customFormat="1" ht="51.75" customHeight="1">
      <c r="A818" s="31" t="s">
        <v>1511</v>
      </c>
      <c r="B818" s="32" t="s">
        <v>1592</v>
      </c>
      <c r="C818" s="84" t="s">
        <v>1679</v>
      </c>
      <c r="D818" s="34" t="s">
        <v>1680</v>
      </c>
      <c r="E818" s="37" t="s">
        <v>1597</v>
      </c>
      <c r="F818" s="43">
        <v>130200</v>
      </c>
      <c r="G818" s="43"/>
      <c r="H818" s="101" t="s">
        <v>1681</v>
      </c>
      <c r="I818" s="43"/>
      <c r="J818" s="87" t="s">
        <v>28</v>
      </c>
      <c r="K818" s="137" t="s">
        <v>19</v>
      </c>
    </row>
    <row r="819" spans="1:11" s="28" customFormat="1" ht="51.75" customHeight="1">
      <c r="A819" s="31" t="s">
        <v>1511</v>
      </c>
      <c r="B819" s="32" t="s">
        <v>1592</v>
      </c>
      <c r="C819" s="84" t="s">
        <v>1682</v>
      </c>
      <c r="D819" s="34" t="s">
        <v>1683</v>
      </c>
      <c r="E819" s="37" t="s">
        <v>1597</v>
      </c>
      <c r="F819" s="43">
        <v>166500</v>
      </c>
      <c r="G819" s="43"/>
      <c r="H819" s="101" t="s">
        <v>1684</v>
      </c>
      <c r="I819" s="43"/>
      <c r="J819" s="87" t="s">
        <v>18</v>
      </c>
      <c r="K819" s="137" t="s">
        <v>19</v>
      </c>
    </row>
    <row r="820" spans="1:11" s="28" customFormat="1" ht="51.75" customHeight="1">
      <c r="A820" s="31" t="s">
        <v>1511</v>
      </c>
      <c r="B820" s="32" t="s">
        <v>1592</v>
      </c>
      <c r="C820" s="140" t="s">
        <v>481</v>
      </c>
      <c r="D820" s="34" t="s">
        <v>281</v>
      </c>
      <c r="E820" s="37" t="s">
        <v>1597</v>
      </c>
      <c r="F820" s="43">
        <v>408120</v>
      </c>
      <c r="G820" s="43"/>
      <c r="H820" s="101" t="s">
        <v>1685</v>
      </c>
      <c r="I820" s="43"/>
      <c r="J820" s="87" t="s">
        <v>28</v>
      </c>
      <c r="K820" s="137" t="s">
        <v>19</v>
      </c>
    </row>
    <row r="821" spans="1:11" s="28" customFormat="1" ht="51.75" customHeight="1">
      <c r="A821" s="31" t="s">
        <v>1511</v>
      </c>
      <c r="B821" s="32" t="s">
        <v>1592</v>
      </c>
      <c r="C821" s="139"/>
      <c r="D821" s="34" t="s">
        <v>281</v>
      </c>
      <c r="E821" s="37" t="s">
        <v>1603</v>
      </c>
      <c r="F821" s="43">
        <v>560200</v>
      </c>
      <c r="G821" s="43"/>
      <c r="H821" s="101" t="s">
        <v>1686</v>
      </c>
      <c r="I821" s="43"/>
      <c r="J821" s="87" t="s">
        <v>28</v>
      </c>
      <c r="K821" s="137" t="s">
        <v>19</v>
      </c>
    </row>
    <row r="822" spans="1:11" s="28" customFormat="1" ht="51.75" customHeight="1">
      <c r="A822" s="31" t="s">
        <v>1511</v>
      </c>
      <c r="B822" s="32" t="s">
        <v>1592</v>
      </c>
      <c r="C822" s="84" t="s">
        <v>1687</v>
      </c>
      <c r="D822" s="34" t="s">
        <v>1688</v>
      </c>
      <c r="E822" s="37" t="s">
        <v>1689</v>
      </c>
      <c r="F822" s="43">
        <v>192620</v>
      </c>
      <c r="G822" s="38"/>
      <c r="H822" s="101" t="s">
        <v>1690</v>
      </c>
      <c r="I822" s="43"/>
      <c r="J822" s="87" t="s">
        <v>18</v>
      </c>
      <c r="K822" s="137" t="s">
        <v>19</v>
      </c>
    </row>
    <row r="823" spans="1:11" s="28" customFormat="1" ht="51.75" customHeight="1">
      <c r="A823" s="31" t="s">
        <v>1511</v>
      </c>
      <c r="B823" s="32" t="s">
        <v>1592</v>
      </c>
      <c r="C823" s="140" t="s">
        <v>1691</v>
      </c>
      <c r="D823" s="34" t="s">
        <v>217</v>
      </c>
      <c r="E823" s="37" t="s">
        <v>1594</v>
      </c>
      <c r="F823" s="43">
        <v>109200</v>
      </c>
      <c r="G823" s="43"/>
      <c r="H823" s="101" t="s">
        <v>1692</v>
      </c>
      <c r="I823" s="43"/>
      <c r="J823" s="87" t="s">
        <v>18</v>
      </c>
      <c r="K823" s="137" t="s">
        <v>19</v>
      </c>
    </row>
    <row r="824" spans="1:11" s="28" customFormat="1" ht="89.25" customHeight="1">
      <c r="A824" s="31" t="s">
        <v>1511</v>
      </c>
      <c r="B824" s="32" t="s">
        <v>1592</v>
      </c>
      <c r="C824" s="139"/>
      <c r="D824" s="34" t="s">
        <v>217</v>
      </c>
      <c r="E824" s="37" t="s">
        <v>1693</v>
      </c>
      <c r="F824" s="43">
        <v>100000</v>
      </c>
      <c r="G824" s="43">
        <v>100000</v>
      </c>
      <c r="H824" s="102">
        <v>41192</v>
      </c>
      <c r="I824" s="38" t="s">
        <v>1694</v>
      </c>
      <c r="J824" s="87" t="s">
        <v>18</v>
      </c>
      <c r="K824" s="137" t="s">
        <v>19</v>
      </c>
    </row>
    <row r="825" spans="1:11" s="28" customFormat="1" ht="51.75" customHeight="1">
      <c r="A825" s="31" t="s">
        <v>1511</v>
      </c>
      <c r="B825" s="32" t="s">
        <v>1592</v>
      </c>
      <c r="C825" s="139" t="s">
        <v>442</v>
      </c>
      <c r="D825" s="34" t="s">
        <v>443</v>
      </c>
      <c r="E825" s="37" t="s">
        <v>1597</v>
      </c>
      <c r="F825" s="43">
        <v>241000</v>
      </c>
      <c r="G825" s="43"/>
      <c r="H825" s="101" t="s">
        <v>1695</v>
      </c>
      <c r="I825" s="43"/>
      <c r="J825" s="87" t="s">
        <v>18</v>
      </c>
      <c r="K825" s="137" t="s">
        <v>19</v>
      </c>
    </row>
    <row r="826" spans="1:11" s="28" customFormat="1" ht="51.75" customHeight="1">
      <c r="A826" s="31" t="s">
        <v>1511</v>
      </c>
      <c r="B826" s="32" t="s">
        <v>1592</v>
      </c>
      <c r="C826" s="139"/>
      <c r="D826" s="34" t="s">
        <v>443</v>
      </c>
      <c r="E826" s="37" t="s">
        <v>1603</v>
      </c>
      <c r="F826" s="43">
        <v>383565</v>
      </c>
      <c r="G826" s="43"/>
      <c r="H826" s="101" t="s">
        <v>1696</v>
      </c>
      <c r="I826" s="43"/>
      <c r="J826" s="87" t="s">
        <v>18</v>
      </c>
      <c r="K826" s="137" t="s">
        <v>19</v>
      </c>
    </row>
    <row r="827" spans="1:11" s="24" customFormat="1" ht="93.6" customHeight="1">
      <c r="A827" s="31" t="s">
        <v>1511</v>
      </c>
      <c r="B827" s="32" t="s">
        <v>1697</v>
      </c>
      <c r="C827" s="37" t="s">
        <v>1698</v>
      </c>
      <c r="D827" s="34" t="s">
        <v>32</v>
      </c>
      <c r="E827" s="37" t="s">
        <v>1699</v>
      </c>
      <c r="F827" s="38">
        <v>100000</v>
      </c>
      <c r="G827" s="38">
        <v>100000</v>
      </c>
      <c r="H827" s="101">
        <v>41087</v>
      </c>
      <c r="I827" s="37" t="s">
        <v>1700</v>
      </c>
      <c r="J827" s="87" t="s">
        <v>28</v>
      </c>
      <c r="K827" s="126" t="s">
        <v>1701</v>
      </c>
    </row>
    <row r="828" spans="1:11" s="24" customFormat="1" ht="83.1" customHeight="1">
      <c r="A828" s="31" t="s">
        <v>1511</v>
      </c>
      <c r="B828" s="32" t="s">
        <v>1697</v>
      </c>
      <c r="C828" s="37" t="s">
        <v>1702</v>
      </c>
      <c r="D828" s="34" t="s">
        <v>1703</v>
      </c>
      <c r="E828" s="37" t="s">
        <v>1704</v>
      </c>
      <c r="F828" s="38">
        <v>357930150</v>
      </c>
      <c r="G828" s="87" t="s">
        <v>17</v>
      </c>
      <c r="H828" s="101" t="s">
        <v>1705</v>
      </c>
      <c r="I828" s="37"/>
      <c r="J828" s="126" t="s">
        <v>1706</v>
      </c>
      <c r="K828" s="126" t="s">
        <v>1701</v>
      </c>
    </row>
    <row r="829" spans="1:11" s="24" customFormat="1" ht="83.85" customHeight="1">
      <c r="A829" s="31" t="s">
        <v>1511</v>
      </c>
      <c r="B829" s="32" t="s">
        <v>1697</v>
      </c>
      <c r="C829" s="37" t="s">
        <v>1702</v>
      </c>
      <c r="D829" s="34" t="s">
        <v>1703</v>
      </c>
      <c r="E829" s="37" t="s">
        <v>1707</v>
      </c>
      <c r="F829" s="38">
        <v>381283118</v>
      </c>
      <c r="G829" s="87" t="s">
        <v>17</v>
      </c>
      <c r="H829" s="101" t="s">
        <v>1708</v>
      </c>
      <c r="I829" s="37"/>
      <c r="J829" s="126" t="s">
        <v>1706</v>
      </c>
      <c r="K829" s="126" t="s">
        <v>1701</v>
      </c>
    </row>
    <row r="830" spans="1:11" s="24" customFormat="1" ht="61.5" customHeight="1">
      <c r="A830" s="31" t="s">
        <v>1511</v>
      </c>
      <c r="B830" s="32" t="s">
        <v>1697</v>
      </c>
      <c r="C830" s="37" t="s">
        <v>1709</v>
      </c>
      <c r="D830" s="34" t="s">
        <v>1710</v>
      </c>
      <c r="E830" s="37" t="s">
        <v>1711</v>
      </c>
      <c r="F830" s="38">
        <v>3245905</v>
      </c>
      <c r="G830" s="87" t="s">
        <v>17</v>
      </c>
      <c r="H830" s="101" t="s">
        <v>1712</v>
      </c>
      <c r="I830" s="37"/>
      <c r="J830" s="126" t="s">
        <v>143</v>
      </c>
      <c r="K830" s="126" t="s">
        <v>1701</v>
      </c>
    </row>
    <row r="831" spans="1:11" s="23" customFormat="1" ht="28.5" customHeight="1">
      <c r="A831" s="31" t="s">
        <v>1713</v>
      </c>
      <c r="B831" s="40" t="s">
        <v>1714</v>
      </c>
      <c r="C831" s="39" t="s">
        <v>1715</v>
      </c>
      <c r="D831" s="34" t="s">
        <v>1659</v>
      </c>
      <c r="E831" s="37" t="s">
        <v>1716</v>
      </c>
      <c r="F831" s="43">
        <v>920000</v>
      </c>
      <c r="G831" s="87" t="s">
        <v>17</v>
      </c>
      <c r="H831" s="101" t="s">
        <v>1717</v>
      </c>
      <c r="I831" s="87" t="s">
        <v>17</v>
      </c>
      <c r="J831" s="87" t="s">
        <v>28</v>
      </c>
      <c r="K831" s="125" t="s">
        <v>19</v>
      </c>
    </row>
    <row r="832" spans="1:11" s="23" customFormat="1" ht="28.5" customHeight="1">
      <c r="A832" s="31" t="s">
        <v>1713</v>
      </c>
      <c r="B832" s="40" t="s">
        <v>1714</v>
      </c>
      <c r="C832" s="39" t="s">
        <v>1715</v>
      </c>
      <c r="D832" s="34" t="s">
        <v>1659</v>
      </c>
      <c r="E832" s="37" t="s">
        <v>1716</v>
      </c>
      <c r="F832" s="43">
        <v>147500</v>
      </c>
      <c r="G832" s="87" t="s">
        <v>17</v>
      </c>
      <c r="H832" s="101" t="s">
        <v>1718</v>
      </c>
      <c r="I832" s="87" t="s">
        <v>17</v>
      </c>
      <c r="J832" s="87" t="s">
        <v>28</v>
      </c>
      <c r="K832" s="125" t="s">
        <v>19</v>
      </c>
    </row>
    <row r="833" spans="1:11" s="23" customFormat="1" ht="28.5" customHeight="1">
      <c r="A833" s="31" t="s">
        <v>1713</v>
      </c>
      <c r="B833" s="40" t="s">
        <v>1714</v>
      </c>
      <c r="C833" s="39" t="s">
        <v>1715</v>
      </c>
      <c r="D833" s="34" t="s">
        <v>1659</v>
      </c>
      <c r="E833" s="37" t="s">
        <v>1716</v>
      </c>
      <c r="F833" s="43">
        <v>204000</v>
      </c>
      <c r="G833" s="87" t="s">
        <v>17</v>
      </c>
      <c r="H833" s="101" t="s">
        <v>1719</v>
      </c>
      <c r="I833" s="87" t="s">
        <v>17</v>
      </c>
      <c r="J833" s="87" t="s">
        <v>28</v>
      </c>
      <c r="K833" s="125" t="s">
        <v>19</v>
      </c>
    </row>
    <row r="834" spans="1:11" s="23" customFormat="1" ht="28.5" customHeight="1">
      <c r="A834" s="31" t="s">
        <v>1713</v>
      </c>
      <c r="B834" s="40" t="s">
        <v>1714</v>
      </c>
      <c r="C834" s="39" t="s">
        <v>1715</v>
      </c>
      <c r="D834" s="34" t="s">
        <v>1659</v>
      </c>
      <c r="E834" s="37" t="s">
        <v>1716</v>
      </c>
      <c r="F834" s="43">
        <v>256000</v>
      </c>
      <c r="G834" s="87" t="s">
        <v>17</v>
      </c>
      <c r="H834" s="101" t="s">
        <v>1720</v>
      </c>
      <c r="I834" s="87" t="s">
        <v>17</v>
      </c>
      <c r="J834" s="87" t="s">
        <v>28</v>
      </c>
      <c r="K834" s="125" t="s">
        <v>19</v>
      </c>
    </row>
    <row r="835" spans="1:11" s="23" customFormat="1" ht="28.5" customHeight="1">
      <c r="A835" s="31" t="s">
        <v>1713</v>
      </c>
      <c r="B835" s="40" t="s">
        <v>1714</v>
      </c>
      <c r="C835" s="39" t="s">
        <v>1715</v>
      </c>
      <c r="D835" s="34" t="s">
        <v>1659</v>
      </c>
      <c r="E835" s="37" t="s">
        <v>277</v>
      </c>
      <c r="F835" s="43">
        <v>140000</v>
      </c>
      <c r="G835" s="87" t="s">
        <v>17</v>
      </c>
      <c r="H835" s="102" t="s">
        <v>1721</v>
      </c>
      <c r="I835" s="87" t="s">
        <v>17</v>
      </c>
      <c r="J835" s="87" t="s">
        <v>28</v>
      </c>
      <c r="K835" s="125" t="s">
        <v>19</v>
      </c>
    </row>
    <row r="836" spans="1:11" s="23" customFormat="1" ht="28.5" customHeight="1">
      <c r="A836" s="31" t="s">
        <v>1713</v>
      </c>
      <c r="B836" s="40" t="s">
        <v>1714</v>
      </c>
      <c r="C836" s="39" t="s">
        <v>1715</v>
      </c>
      <c r="D836" s="34" t="s">
        <v>1659</v>
      </c>
      <c r="E836" s="37" t="s">
        <v>1716</v>
      </c>
      <c r="F836" s="43">
        <v>388000</v>
      </c>
      <c r="G836" s="87" t="s">
        <v>17</v>
      </c>
      <c r="H836" s="101" t="s">
        <v>1722</v>
      </c>
      <c r="I836" s="87" t="s">
        <v>17</v>
      </c>
      <c r="J836" s="87" t="s">
        <v>28</v>
      </c>
      <c r="K836" s="125" t="s">
        <v>19</v>
      </c>
    </row>
    <row r="837" spans="1:11" s="23" customFormat="1" ht="28.5" customHeight="1">
      <c r="A837" s="31" t="s">
        <v>1713</v>
      </c>
      <c r="B837" s="40" t="s">
        <v>1714</v>
      </c>
      <c r="C837" s="39" t="s">
        <v>1715</v>
      </c>
      <c r="D837" s="34" t="s">
        <v>1659</v>
      </c>
      <c r="E837" s="37" t="s">
        <v>1716</v>
      </c>
      <c r="F837" s="43">
        <v>101600</v>
      </c>
      <c r="G837" s="87" t="s">
        <v>17</v>
      </c>
      <c r="H837" s="101" t="s">
        <v>1723</v>
      </c>
      <c r="I837" s="87" t="s">
        <v>17</v>
      </c>
      <c r="J837" s="87" t="s">
        <v>28</v>
      </c>
      <c r="K837" s="125" t="s">
        <v>19</v>
      </c>
    </row>
    <row r="838" spans="1:11" s="23" customFormat="1" ht="28.5" customHeight="1">
      <c r="A838" s="31" t="s">
        <v>1713</v>
      </c>
      <c r="B838" s="40" t="s">
        <v>1714</v>
      </c>
      <c r="C838" s="39" t="s">
        <v>1715</v>
      </c>
      <c r="D838" s="34" t="s">
        <v>1659</v>
      </c>
      <c r="E838" s="37" t="s">
        <v>277</v>
      </c>
      <c r="F838" s="43">
        <v>105000</v>
      </c>
      <c r="G838" s="87" t="s">
        <v>17</v>
      </c>
      <c r="H838" s="101" t="s">
        <v>1724</v>
      </c>
      <c r="I838" s="87" t="s">
        <v>17</v>
      </c>
      <c r="J838" s="87" t="s">
        <v>28</v>
      </c>
      <c r="K838" s="125" t="s">
        <v>19</v>
      </c>
    </row>
    <row r="839" spans="1:11" s="23" customFormat="1" ht="28.5" customHeight="1">
      <c r="A839" s="31" t="s">
        <v>1713</v>
      </c>
      <c r="B839" s="40" t="s">
        <v>1714</v>
      </c>
      <c r="C839" s="39" t="s">
        <v>1715</v>
      </c>
      <c r="D839" s="34" t="s">
        <v>1659</v>
      </c>
      <c r="E839" s="37" t="s">
        <v>277</v>
      </c>
      <c r="F839" s="43">
        <v>105000</v>
      </c>
      <c r="G839" s="87" t="s">
        <v>17</v>
      </c>
      <c r="H839" s="101" t="s">
        <v>1725</v>
      </c>
      <c r="I839" s="87" t="s">
        <v>17</v>
      </c>
      <c r="J839" s="87" t="s">
        <v>28</v>
      </c>
      <c r="K839" s="125" t="s">
        <v>19</v>
      </c>
    </row>
    <row r="840" spans="1:11" s="23" customFormat="1" ht="28.5" customHeight="1">
      <c r="A840" s="31" t="s">
        <v>1713</v>
      </c>
      <c r="B840" s="40" t="s">
        <v>1714</v>
      </c>
      <c r="C840" s="39" t="s">
        <v>1726</v>
      </c>
      <c r="D840" s="34" t="s">
        <v>1727</v>
      </c>
      <c r="E840" s="37" t="s">
        <v>1716</v>
      </c>
      <c r="F840" s="43">
        <v>264000</v>
      </c>
      <c r="G840" s="87" t="s">
        <v>17</v>
      </c>
      <c r="H840" s="102" t="s">
        <v>1728</v>
      </c>
      <c r="I840" s="87" t="s">
        <v>17</v>
      </c>
      <c r="J840" s="87" t="s">
        <v>28</v>
      </c>
      <c r="K840" s="125" t="s">
        <v>19</v>
      </c>
    </row>
    <row r="841" spans="1:11" s="23" customFormat="1" ht="28.5" customHeight="1">
      <c r="A841" s="31" t="s">
        <v>1713</v>
      </c>
      <c r="B841" s="40" t="s">
        <v>1714</v>
      </c>
      <c r="C841" s="39" t="s">
        <v>1726</v>
      </c>
      <c r="D841" s="34" t="s">
        <v>1727</v>
      </c>
      <c r="E841" s="37" t="s">
        <v>1716</v>
      </c>
      <c r="F841" s="43">
        <v>109000</v>
      </c>
      <c r="G841" s="87" t="s">
        <v>17</v>
      </c>
      <c r="H841" s="102" t="s">
        <v>1729</v>
      </c>
      <c r="I841" s="87" t="s">
        <v>17</v>
      </c>
      <c r="J841" s="87" t="s">
        <v>28</v>
      </c>
      <c r="K841" s="125" t="s">
        <v>19</v>
      </c>
    </row>
    <row r="842" spans="1:11" s="23" customFormat="1" ht="28.5" customHeight="1">
      <c r="A842" s="31" t="s">
        <v>1713</v>
      </c>
      <c r="B842" s="40" t="s">
        <v>1714</v>
      </c>
      <c r="C842" s="39" t="s">
        <v>1726</v>
      </c>
      <c r="D842" s="34" t="s">
        <v>1727</v>
      </c>
      <c r="E842" s="37" t="s">
        <v>1716</v>
      </c>
      <c r="F842" s="43">
        <v>192000</v>
      </c>
      <c r="G842" s="87" t="s">
        <v>17</v>
      </c>
      <c r="H842" s="101" t="s">
        <v>1730</v>
      </c>
      <c r="I842" s="87" t="s">
        <v>17</v>
      </c>
      <c r="J842" s="87" t="s">
        <v>28</v>
      </c>
      <c r="K842" s="125" t="s">
        <v>19</v>
      </c>
    </row>
    <row r="843" spans="1:11" s="23" customFormat="1" ht="28.5" customHeight="1">
      <c r="A843" s="31" t="s">
        <v>1713</v>
      </c>
      <c r="B843" s="40" t="s">
        <v>1714</v>
      </c>
      <c r="C843" s="39" t="s">
        <v>1731</v>
      </c>
      <c r="D843" s="34" t="s">
        <v>1732</v>
      </c>
      <c r="E843" s="37" t="s">
        <v>1716</v>
      </c>
      <c r="F843" s="43">
        <v>153000</v>
      </c>
      <c r="G843" s="87" t="s">
        <v>17</v>
      </c>
      <c r="H843" s="102" t="s">
        <v>1733</v>
      </c>
      <c r="I843" s="87" t="s">
        <v>17</v>
      </c>
      <c r="J843" s="87" t="s">
        <v>18</v>
      </c>
      <c r="K843" s="125" t="s">
        <v>19</v>
      </c>
    </row>
    <row r="844" spans="1:11" s="23" customFormat="1" ht="28.5" customHeight="1">
      <c r="A844" s="31" t="s">
        <v>1713</v>
      </c>
      <c r="B844" s="40" t="s">
        <v>1714</v>
      </c>
      <c r="C844" s="39" t="s">
        <v>1734</v>
      </c>
      <c r="D844" s="34" t="s">
        <v>1735</v>
      </c>
      <c r="E844" s="37" t="s">
        <v>1716</v>
      </c>
      <c r="F844" s="43">
        <v>140000</v>
      </c>
      <c r="G844" s="87" t="s">
        <v>17</v>
      </c>
      <c r="H844" s="102" t="s">
        <v>1736</v>
      </c>
      <c r="I844" s="87" t="s">
        <v>17</v>
      </c>
      <c r="J844" s="87" t="s">
        <v>28</v>
      </c>
      <c r="K844" s="125" t="s">
        <v>19</v>
      </c>
    </row>
    <row r="845" spans="1:11" s="23" customFormat="1" ht="28.5" customHeight="1">
      <c r="A845" s="31" t="s">
        <v>1713</v>
      </c>
      <c r="B845" s="40" t="s">
        <v>1714</v>
      </c>
      <c r="C845" s="39" t="s">
        <v>1734</v>
      </c>
      <c r="D845" s="34" t="s">
        <v>1735</v>
      </c>
      <c r="E845" s="37" t="s">
        <v>1737</v>
      </c>
      <c r="F845" s="43">
        <v>525000</v>
      </c>
      <c r="G845" s="87" t="s">
        <v>17</v>
      </c>
      <c r="H845" s="102" t="s">
        <v>1738</v>
      </c>
      <c r="I845" s="87" t="s">
        <v>17</v>
      </c>
      <c r="J845" s="87" t="s">
        <v>28</v>
      </c>
      <c r="K845" s="125" t="s">
        <v>19</v>
      </c>
    </row>
    <row r="846" spans="1:11" s="23" customFormat="1" ht="28.5" customHeight="1">
      <c r="A846" s="31" t="s">
        <v>1713</v>
      </c>
      <c r="B846" s="40" t="s">
        <v>1714</v>
      </c>
      <c r="C846" s="39" t="s">
        <v>1739</v>
      </c>
      <c r="D846" s="34" t="s">
        <v>202</v>
      </c>
      <c r="E846" s="37" t="s">
        <v>1716</v>
      </c>
      <c r="F846" s="43">
        <v>126000</v>
      </c>
      <c r="G846" s="87" t="s">
        <v>17</v>
      </c>
      <c r="H846" s="102" t="s">
        <v>1740</v>
      </c>
      <c r="I846" s="87" t="s">
        <v>17</v>
      </c>
      <c r="J846" s="87" t="s">
        <v>28</v>
      </c>
      <c r="K846" s="125" t="s">
        <v>19</v>
      </c>
    </row>
    <row r="847" spans="1:11" s="23" customFormat="1" ht="28.5" customHeight="1">
      <c r="A847" s="31" t="s">
        <v>1713</v>
      </c>
      <c r="B847" s="40" t="s">
        <v>1714</v>
      </c>
      <c r="C847" s="39" t="s">
        <v>1739</v>
      </c>
      <c r="D847" s="34" t="s">
        <v>202</v>
      </c>
      <c r="E847" s="37" t="s">
        <v>1716</v>
      </c>
      <c r="F847" s="43">
        <v>115500</v>
      </c>
      <c r="G847" s="87" t="s">
        <v>17</v>
      </c>
      <c r="H847" s="101" t="s">
        <v>1741</v>
      </c>
      <c r="I847" s="87" t="s">
        <v>17</v>
      </c>
      <c r="J847" s="87" t="s">
        <v>28</v>
      </c>
      <c r="K847" s="125" t="s">
        <v>19</v>
      </c>
    </row>
    <row r="848" spans="1:11" s="23" customFormat="1" ht="28.5" customHeight="1">
      <c r="A848" s="31" t="s">
        <v>1713</v>
      </c>
      <c r="B848" s="40" t="s">
        <v>1714</v>
      </c>
      <c r="C848" s="39" t="s">
        <v>1739</v>
      </c>
      <c r="D848" s="34" t="s">
        <v>202</v>
      </c>
      <c r="E848" s="37" t="s">
        <v>1716</v>
      </c>
      <c r="F848" s="43">
        <v>126000</v>
      </c>
      <c r="G848" s="87" t="s">
        <v>17</v>
      </c>
      <c r="H848" s="101" t="s">
        <v>1741</v>
      </c>
      <c r="I848" s="87" t="s">
        <v>17</v>
      </c>
      <c r="J848" s="87" t="s">
        <v>28</v>
      </c>
      <c r="K848" s="125" t="s">
        <v>19</v>
      </c>
    </row>
    <row r="849" spans="1:11" s="23" customFormat="1" ht="28.5" customHeight="1">
      <c r="A849" s="31" t="s">
        <v>1713</v>
      </c>
      <c r="B849" s="40" t="s">
        <v>1714</v>
      </c>
      <c r="C849" s="39" t="s">
        <v>1742</v>
      </c>
      <c r="D849" s="34" t="s">
        <v>1743</v>
      </c>
      <c r="E849" s="37" t="s">
        <v>277</v>
      </c>
      <c r="F849" s="43">
        <v>187500</v>
      </c>
      <c r="G849" s="87" t="s">
        <v>17</v>
      </c>
      <c r="H849" s="101" t="s">
        <v>1744</v>
      </c>
      <c r="I849" s="87" t="s">
        <v>17</v>
      </c>
      <c r="J849" s="87" t="s">
        <v>18</v>
      </c>
      <c r="K849" s="125" t="s">
        <v>19</v>
      </c>
    </row>
    <row r="850" spans="1:11" s="23" customFormat="1" ht="28.5" customHeight="1">
      <c r="A850" s="31" t="s">
        <v>1713</v>
      </c>
      <c r="B850" s="40" t="s">
        <v>1714</v>
      </c>
      <c r="C850" s="39" t="s">
        <v>1745</v>
      </c>
      <c r="D850" s="34" t="s">
        <v>488</v>
      </c>
      <c r="E850" s="37" t="s">
        <v>1746</v>
      </c>
      <c r="F850" s="43">
        <v>461800</v>
      </c>
      <c r="G850" s="87" t="s">
        <v>17</v>
      </c>
      <c r="H850" s="101" t="s">
        <v>1747</v>
      </c>
      <c r="I850" s="87" t="s">
        <v>17</v>
      </c>
      <c r="J850" s="87" t="s">
        <v>28</v>
      </c>
      <c r="K850" s="125" t="s">
        <v>19</v>
      </c>
    </row>
    <row r="851" spans="1:11" s="23" customFormat="1" ht="28.5" customHeight="1">
      <c r="A851" s="31" t="s">
        <v>1713</v>
      </c>
      <c r="B851" s="40" t="s">
        <v>1714</v>
      </c>
      <c r="C851" s="39" t="s">
        <v>1748</v>
      </c>
      <c r="D851" s="34" t="s">
        <v>1749</v>
      </c>
      <c r="E851" s="37" t="s">
        <v>1750</v>
      </c>
      <c r="F851" s="43">
        <v>265000</v>
      </c>
      <c r="G851" s="87" t="s">
        <v>17</v>
      </c>
      <c r="H851" s="101" t="s">
        <v>1744</v>
      </c>
      <c r="I851" s="87" t="s">
        <v>17</v>
      </c>
      <c r="J851" s="87" t="s">
        <v>28</v>
      </c>
      <c r="K851" s="125" t="s">
        <v>19</v>
      </c>
    </row>
    <row r="852" spans="1:11" s="23" customFormat="1" ht="28.5" customHeight="1">
      <c r="A852" s="31" t="s">
        <v>1713</v>
      </c>
      <c r="B852" s="40" t="s">
        <v>1714</v>
      </c>
      <c r="C852" s="39" t="s">
        <v>1748</v>
      </c>
      <c r="D852" s="34" t="s">
        <v>1749</v>
      </c>
      <c r="E852" s="37" t="s">
        <v>1750</v>
      </c>
      <c r="F852" s="43">
        <v>200000</v>
      </c>
      <c r="G852" s="87" t="s">
        <v>17</v>
      </c>
      <c r="H852" s="101" t="s">
        <v>1724</v>
      </c>
      <c r="I852" s="87" t="s">
        <v>17</v>
      </c>
      <c r="J852" s="87" t="s">
        <v>28</v>
      </c>
      <c r="K852" s="125" t="s">
        <v>19</v>
      </c>
    </row>
    <row r="853" spans="1:11" s="23" customFormat="1" ht="28.5" customHeight="1">
      <c r="A853" s="31" t="s">
        <v>1713</v>
      </c>
      <c r="B853" s="40" t="s">
        <v>1714</v>
      </c>
      <c r="C853" s="39" t="s">
        <v>1748</v>
      </c>
      <c r="D853" s="34" t="s">
        <v>1749</v>
      </c>
      <c r="E853" s="37" t="s">
        <v>1750</v>
      </c>
      <c r="F853" s="43">
        <v>200000</v>
      </c>
      <c r="G853" s="87" t="s">
        <v>17</v>
      </c>
      <c r="H853" s="101" t="s">
        <v>1725</v>
      </c>
      <c r="I853" s="87" t="s">
        <v>17</v>
      </c>
      <c r="J853" s="87" t="s">
        <v>28</v>
      </c>
      <c r="K853" s="125" t="s">
        <v>19</v>
      </c>
    </row>
    <row r="854" spans="1:11" s="23" customFormat="1" ht="36.6" customHeight="1">
      <c r="A854" s="31" t="s">
        <v>1713</v>
      </c>
      <c r="B854" s="32" t="s">
        <v>1751</v>
      </c>
      <c r="C854" s="37" t="s">
        <v>1752</v>
      </c>
      <c r="D854" s="34" t="s">
        <v>1735</v>
      </c>
      <c r="E854" s="37" t="s">
        <v>1753</v>
      </c>
      <c r="F854" s="43">
        <v>121015</v>
      </c>
      <c r="G854" s="87" t="s">
        <v>17</v>
      </c>
      <c r="H854" s="101" t="s">
        <v>1754</v>
      </c>
      <c r="I854" s="87" t="s">
        <v>17</v>
      </c>
      <c r="J854" s="87" t="s">
        <v>28</v>
      </c>
      <c r="K854" s="125" t="s">
        <v>19</v>
      </c>
    </row>
    <row r="855" spans="1:11" s="23" customFormat="1" ht="74.650000000000006" customHeight="1">
      <c r="A855" s="31" t="s">
        <v>1713</v>
      </c>
      <c r="B855" s="40" t="s">
        <v>1755</v>
      </c>
      <c r="C855" s="63" t="s">
        <v>1756</v>
      </c>
      <c r="D855" s="34" t="s">
        <v>32</v>
      </c>
      <c r="E855" s="66" t="s">
        <v>1757</v>
      </c>
      <c r="F855" s="43">
        <v>100000</v>
      </c>
      <c r="G855" s="79">
        <v>100000</v>
      </c>
      <c r="H855" s="102">
        <v>41054</v>
      </c>
      <c r="I855" s="85" t="s">
        <v>1758</v>
      </c>
      <c r="J855" s="87" t="s">
        <v>28</v>
      </c>
      <c r="K855" s="125" t="s">
        <v>19</v>
      </c>
    </row>
    <row r="856" spans="1:11" s="23" customFormat="1" ht="28.5" customHeight="1">
      <c r="A856" s="31" t="s">
        <v>1713</v>
      </c>
      <c r="B856" s="32" t="s">
        <v>1759</v>
      </c>
      <c r="C856" s="37" t="s">
        <v>1760</v>
      </c>
      <c r="D856" s="34" t="s">
        <v>578</v>
      </c>
      <c r="E856" s="37" t="s">
        <v>1761</v>
      </c>
      <c r="F856" s="38">
        <v>100000</v>
      </c>
      <c r="G856" s="89" t="s">
        <v>1411</v>
      </c>
      <c r="H856" s="101" t="s">
        <v>1762</v>
      </c>
      <c r="I856" s="37" t="s">
        <v>1761</v>
      </c>
      <c r="J856" s="126" t="s">
        <v>157</v>
      </c>
      <c r="K856" s="126" t="s">
        <v>19</v>
      </c>
    </row>
    <row r="857" spans="1:11" s="23" customFormat="1" ht="102.4" customHeight="1">
      <c r="A857" s="31" t="s">
        <v>1713</v>
      </c>
      <c r="B857" s="40" t="s">
        <v>1763</v>
      </c>
      <c r="C857" s="32" t="s">
        <v>1764</v>
      </c>
      <c r="D857" s="34" t="s">
        <v>1659</v>
      </c>
      <c r="E857" s="32" t="s">
        <v>1765</v>
      </c>
      <c r="F857" s="36">
        <v>400000</v>
      </c>
      <c r="G857" s="50">
        <v>300000</v>
      </c>
      <c r="H857" s="101" t="s">
        <v>1740</v>
      </c>
      <c r="I857" s="32" t="s">
        <v>1766</v>
      </c>
      <c r="J857" s="87" t="s">
        <v>28</v>
      </c>
      <c r="K857" s="127" t="s">
        <v>38</v>
      </c>
    </row>
    <row r="858" spans="1:11" s="23" customFormat="1" ht="98.25" customHeight="1">
      <c r="A858" s="31" t="s">
        <v>1713</v>
      </c>
      <c r="B858" s="40" t="s">
        <v>1763</v>
      </c>
      <c r="C858" s="32" t="s">
        <v>1767</v>
      </c>
      <c r="D858" s="34" t="s">
        <v>32</v>
      </c>
      <c r="E858" s="32" t="s">
        <v>1768</v>
      </c>
      <c r="F858" s="36">
        <v>100000</v>
      </c>
      <c r="G858" s="50">
        <v>100000</v>
      </c>
      <c r="H858" s="101" t="s">
        <v>1740</v>
      </c>
      <c r="I858" s="32" t="s">
        <v>1769</v>
      </c>
      <c r="J858" s="87" t="s">
        <v>28</v>
      </c>
      <c r="K858" s="127" t="s">
        <v>38</v>
      </c>
    </row>
    <row r="859" spans="1:11" s="23" customFormat="1" ht="105.4" customHeight="1">
      <c r="A859" s="31" t="s">
        <v>1713</v>
      </c>
      <c r="B859" s="40" t="s">
        <v>1763</v>
      </c>
      <c r="C859" s="32" t="s">
        <v>1770</v>
      </c>
      <c r="D859" s="34" t="s">
        <v>1771</v>
      </c>
      <c r="E859" s="32" t="s">
        <v>1772</v>
      </c>
      <c r="F859" s="36">
        <v>140000</v>
      </c>
      <c r="G859" s="50">
        <v>140000</v>
      </c>
      <c r="H859" s="101" t="s">
        <v>1740</v>
      </c>
      <c r="I859" s="32" t="s">
        <v>1773</v>
      </c>
      <c r="J859" s="87" t="s">
        <v>18</v>
      </c>
      <c r="K859" s="127" t="s">
        <v>38</v>
      </c>
    </row>
    <row r="860" spans="1:11" s="23" customFormat="1" ht="60.2" customHeight="1">
      <c r="A860" s="31" t="s">
        <v>1713</v>
      </c>
      <c r="B860" s="40" t="s">
        <v>1763</v>
      </c>
      <c r="C860" s="32" t="s">
        <v>1774</v>
      </c>
      <c r="D860" s="34" t="s">
        <v>1775</v>
      </c>
      <c r="E860" s="32" t="s">
        <v>1776</v>
      </c>
      <c r="F860" s="36">
        <v>115680</v>
      </c>
      <c r="G860" s="87" t="s">
        <v>17</v>
      </c>
      <c r="H860" s="101" t="s">
        <v>1777</v>
      </c>
      <c r="I860" s="87" t="s">
        <v>17</v>
      </c>
      <c r="J860" s="127" t="s">
        <v>76</v>
      </c>
      <c r="K860" s="127" t="s">
        <v>196</v>
      </c>
    </row>
    <row r="861" spans="1:11" s="23" customFormat="1" ht="61.5" customHeight="1">
      <c r="A861" s="31" t="s">
        <v>1713</v>
      </c>
      <c r="B861" s="40" t="s">
        <v>1763</v>
      </c>
      <c r="C861" s="32" t="s">
        <v>1778</v>
      </c>
      <c r="D861" s="34" t="s">
        <v>1775</v>
      </c>
      <c r="E861" s="32" t="s">
        <v>1779</v>
      </c>
      <c r="F861" s="36">
        <v>274805</v>
      </c>
      <c r="G861" s="87" t="s">
        <v>17</v>
      </c>
      <c r="H861" s="101" t="s">
        <v>1777</v>
      </c>
      <c r="I861" s="87" t="s">
        <v>17</v>
      </c>
      <c r="J861" s="127" t="s">
        <v>208</v>
      </c>
      <c r="K861" s="127" t="s">
        <v>38</v>
      </c>
    </row>
    <row r="862" spans="1:11" s="23" customFormat="1" ht="54.4" customHeight="1">
      <c r="A862" s="31" t="s">
        <v>1713</v>
      </c>
      <c r="B862" s="40" t="s">
        <v>1763</v>
      </c>
      <c r="C862" s="32" t="s">
        <v>1778</v>
      </c>
      <c r="D862" s="34" t="s">
        <v>1775</v>
      </c>
      <c r="E862" s="32" t="s">
        <v>1780</v>
      </c>
      <c r="F862" s="36">
        <v>253600</v>
      </c>
      <c r="G862" s="87" t="s">
        <v>17</v>
      </c>
      <c r="H862" s="101" t="s">
        <v>1777</v>
      </c>
      <c r="I862" s="87" t="s">
        <v>17</v>
      </c>
      <c r="J862" s="127" t="s">
        <v>208</v>
      </c>
      <c r="K862" s="127" t="s">
        <v>38</v>
      </c>
    </row>
    <row r="863" spans="1:11" s="23" customFormat="1" ht="57.6" customHeight="1">
      <c r="A863" s="31" t="s">
        <v>1713</v>
      </c>
      <c r="B863" s="40" t="s">
        <v>1763</v>
      </c>
      <c r="C863" s="32" t="s">
        <v>1781</v>
      </c>
      <c r="D863" s="34" t="s">
        <v>1775</v>
      </c>
      <c r="E863" s="32" t="s">
        <v>1782</v>
      </c>
      <c r="F863" s="36">
        <v>1640900</v>
      </c>
      <c r="G863" s="87" t="s">
        <v>17</v>
      </c>
      <c r="H863" s="101" t="s">
        <v>1777</v>
      </c>
      <c r="I863" s="87" t="s">
        <v>17</v>
      </c>
      <c r="J863" s="127" t="s">
        <v>208</v>
      </c>
      <c r="K863" s="127" t="s">
        <v>38</v>
      </c>
    </row>
    <row r="864" spans="1:11" s="23" customFormat="1" ht="57.6" customHeight="1">
      <c r="A864" s="31" t="s">
        <v>1713</v>
      </c>
      <c r="B864" s="40" t="s">
        <v>1763</v>
      </c>
      <c r="C864" s="32" t="s">
        <v>1774</v>
      </c>
      <c r="D864" s="34" t="s">
        <v>1775</v>
      </c>
      <c r="E864" s="32" t="s">
        <v>1783</v>
      </c>
      <c r="F864" s="36">
        <v>389300</v>
      </c>
      <c r="G864" s="87" t="s">
        <v>17</v>
      </c>
      <c r="H864" s="101" t="s">
        <v>1777</v>
      </c>
      <c r="I864" s="87" t="s">
        <v>17</v>
      </c>
      <c r="J864" s="127" t="s">
        <v>76</v>
      </c>
      <c r="K864" s="127" t="s">
        <v>196</v>
      </c>
    </row>
    <row r="865" spans="1:11" s="23" customFormat="1" ht="58.5" customHeight="1">
      <c r="A865" s="31" t="s">
        <v>1713</v>
      </c>
      <c r="B865" s="40" t="s">
        <v>1763</v>
      </c>
      <c r="C865" s="32" t="s">
        <v>1784</v>
      </c>
      <c r="D865" s="34" t="s">
        <v>1775</v>
      </c>
      <c r="E865" s="32" t="s">
        <v>1785</v>
      </c>
      <c r="F865" s="36">
        <v>352000</v>
      </c>
      <c r="G865" s="87" t="s">
        <v>17</v>
      </c>
      <c r="H865" s="101" t="s">
        <v>1777</v>
      </c>
      <c r="I865" s="87" t="s">
        <v>17</v>
      </c>
      <c r="J865" s="127" t="s">
        <v>1786</v>
      </c>
      <c r="K865" s="127" t="s">
        <v>196</v>
      </c>
    </row>
    <row r="866" spans="1:11" s="23" customFormat="1" ht="57" customHeight="1">
      <c r="A866" s="31" t="s">
        <v>1713</v>
      </c>
      <c r="B866" s="40" t="s">
        <v>1763</v>
      </c>
      <c r="C866" s="32" t="s">
        <v>1774</v>
      </c>
      <c r="D866" s="34" t="s">
        <v>1775</v>
      </c>
      <c r="E866" s="32" t="s">
        <v>1787</v>
      </c>
      <c r="F866" s="36">
        <v>570580</v>
      </c>
      <c r="G866" s="87" t="s">
        <v>17</v>
      </c>
      <c r="H866" s="101" t="s">
        <v>1777</v>
      </c>
      <c r="I866" s="87" t="s">
        <v>17</v>
      </c>
      <c r="J866" s="127" t="s">
        <v>208</v>
      </c>
      <c r="K866" s="127" t="s">
        <v>38</v>
      </c>
    </row>
    <row r="867" spans="1:11" s="23" customFormat="1" ht="58.9" customHeight="1">
      <c r="A867" s="31" t="s">
        <v>1713</v>
      </c>
      <c r="B867" s="40" t="s">
        <v>1763</v>
      </c>
      <c r="C867" s="32" t="s">
        <v>1788</v>
      </c>
      <c r="D867" s="34" t="s">
        <v>1775</v>
      </c>
      <c r="E867" s="32" t="s">
        <v>1789</v>
      </c>
      <c r="F867" s="36">
        <v>466040</v>
      </c>
      <c r="G867" s="87" t="s">
        <v>17</v>
      </c>
      <c r="H867" s="101" t="s">
        <v>1777</v>
      </c>
      <c r="I867" s="87" t="s">
        <v>17</v>
      </c>
      <c r="J867" s="127" t="s">
        <v>1786</v>
      </c>
      <c r="K867" s="127" t="s">
        <v>1790</v>
      </c>
    </row>
    <row r="868" spans="1:11" s="23" customFormat="1" ht="65.099999999999994" customHeight="1">
      <c r="A868" s="31" t="s">
        <v>1713</v>
      </c>
      <c r="B868" s="40" t="s">
        <v>1763</v>
      </c>
      <c r="C868" s="32" t="s">
        <v>1774</v>
      </c>
      <c r="D868" s="34" t="s">
        <v>1775</v>
      </c>
      <c r="E868" s="32" t="s">
        <v>1791</v>
      </c>
      <c r="F868" s="36">
        <v>710340</v>
      </c>
      <c r="G868" s="87" t="s">
        <v>17</v>
      </c>
      <c r="H868" s="101" t="s">
        <v>1777</v>
      </c>
      <c r="I868" s="87" t="s">
        <v>17</v>
      </c>
      <c r="J868" s="127" t="s">
        <v>76</v>
      </c>
      <c r="K868" s="127" t="s">
        <v>196</v>
      </c>
    </row>
    <row r="869" spans="1:11" s="23" customFormat="1" ht="55.7" customHeight="1">
      <c r="A869" s="31" t="s">
        <v>1713</v>
      </c>
      <c r="B869" s="40" t="s">
        <v>1763</v>
      </c>
      <c r="C869" s="32" t="s">
        <v>1792</v>
      </c>
      <c r="D869" s="34" t="s">
        <v>1775</v>
      </c>
      <c r="E869" s="32" t="s">
        <v>1793</v>
      </c>
      <c r="F869" s="36">
        <v>487980</v>
      </c>
      <c r="G869" s="87" t="s">
        <v>17</v>
      </c>
      <c r="H869" s="101" t="s">
        <v>1777</v>
      </c>
      <c r="I869" s="87" t="s">
        <v>17</v>
      </c>
      <c r="J869" s="127" t="s">
        <v>208</v>
      </c>
      <c r="K869" s="127" t="s">
        <v>38</v>
      </c>
    </row>
    <row r="870" spans="1:11" s="23" customFormat="1" ht="51" customHeight="1">
      <c r="A870" s="31" t="s">
        <v>1713</v>
      </c>
      <c r="B870" s="40" t="s">
        <v>1763</v>
      </c>
      <c r="C870" s="32" t="s">
        <v>1794</v>
      </c>
      <c r="D870" s="34" t="s">
        <v>1795</v>
      </c>
      <c r="E870" s="32" t="s">
        <v>1796</v>
      </c>
      <c r="F870" s="36">
        <v>409500</v>
      </c>
      <c r="G870" s="87" t="s">
        <v>17</v>
      </c>
      <c r="H870" s="101" t="s">
        <v>1797</v>
      </c>
      <c r="I870" s="87" t="s">
        <v>17</v>
      </c>
      <c r="J870" s="127" t="s">
        <v>208</v>
      </c>
      <c r="K870" s="127" t="s">
        <v>38</v>
      </c>
    </row>
    <row r="871" spans="1:11" s="23" customFormat="1" ht="49.7" customHeight="1">
      <c r="A871" s="31" t="s">
        <v>1713</v>
      </c>
      <c r="B871" s="40" t="s">
        <v>1763</v>
      </c>
      <c r="C871" s="32" t="s">
        <v>1794</v>
      </c>
      <c r="D871" s="34" t="s">
        <v>1795</v>
      </c>
      <c r="E871" s="32" t="s">
        <v>1798</v>
      </c>
      <c r="F871" s="35">
        <v>186000</v>
      </c>
      <c r="G871" s="87" t="s">
        <v>17</v>
      </c>
      <c r="H871" s="101" t="s">
        <v>1799</v>
      </c>
      <c r="I871" s="87" t="s">
        <v>17</v>
      </c>
      <c r="J871" s="87" t="s">
        <v>208</v>
      </c>
      <c r="K871" s="87" t="s">
        <v>38</v>
      </c>
    </row>
    <row r="872" spans="1:11" s="23" customFormat="1" ht="53.65" customHeight="1">
      <c r="A872" s="31" t="s">
        <v>1713</v>
      </c>
      <c r="B872" s="40" t="s">
        <v>1763</v>
      </c>
      <c r="C872" s="32" t="s">
        <v>1800</v>
      </c>
      <c r="D872" s="34" t="s">
        <v>1659</v>
      </c>
      <c r="E872" s="32" t="s">
        <v>1801</v>
      </c>
      <c r="F872" s="35">
        <v>100000</v>
      </c>
      <c r="G872" s="87" t="s">
        <v>17</v>
      </c>
      <c r="H872" s="101" t="s">
        <v>1802</v>
      </c>
      <c r="I872" s="87" t="s">
        <v>17</v>
      </c>
      <c r="J872" s="87" t="s">
        <v>28</v>
      </c>
      <c r="K872" s="87" t="s">
        <v>38</v>
      </c>
    </row>
    <row r="873" spans="1:11" s="23" customFormat="1" ht="36" customHeight="1">
      <c r="A873" s="31" t="s">
        <v>1713</v>
      </c>
      <c r="B873" s="40" t="s">
        <v>1763</v>
      </c>
      <c r="C873" s="32" t="s">
        <v>1803</v>
      </c>
      <c r="D873" s="34" t="s">
        <v>1804</v>
      </c>
      <c r="E873" s="32" t="s">
        <v>1805</v>
      </c>
      <c r="F873" s="35">
        <v>94000000</v>
      </c>
      <c r="G873" s="87" t="s">
        <v>17</v>
      </c>
      <c r="H873" s="100" t="s">
        <v>1806</v>
      </c>
      <c r="I873" s="87" t="s">
        <v>17</v>
      </c>
      <c r="J873" s="87" t="s">
        <v>251</v>
      </c>
      <c r="K873" s="87" t="s">
        <v>38</v>
      </c>
    </row>
    <row r="874" spans="1:11" s="23" customFormat="1" ht="88.5" customHeight="1">
      <c r="A874" s="31" t="s">
        <v>1713</v>
      </c>
      <c r="B874" s="32" t="s">
        <v>1807</v>
      </c>
      <c r="C874" s="39" t="s">
        <v>1808</v>
      </c>
      <c r="D874" s="34" t="s">
        <v>1809</v>
      </c>
      <c r="E874" s="37" t="s">
        <v>1810</v>
      </c>
      <c r="F874" s="43">
        <v>100000</v>
      </c>
      <c r="G874" s="43">
        <v>100000</v>
      </c>
      <c r="H874" s="101" t="s">
        <v>1811</v>
      </c>
      <c r="I874" s="37" t="s">
        <v>1812</v>
      </c>
      <c r="J874" s="125" t="s">
        <v>422</v>
      </c>
      <c r="K874" s="125" t="s">
        <v>19</v>
      </c>
    </row>
    <row r="875" spans="1:11" s="23" customFormat="1" ht="88.5" customHeight="1">
      <c r="A875" s="31" t="s">
        <v>1713</v>
      </c>
      <c r="B875" s="32" t="s">
        <v>1807</v>
      </c>
      <c r="C875" s="39" t="s">
        <v>1715</v>
      </c>
      <c r="D875" s="34" t="s">
        <v>1659</v>
      </c>
      <c r="E875" s="37" t="s">
        <v>1813</v>
      </c>
      <c r="F875" s="43">
        <v>225000</v>
      </c>
      <c r="G875" s="43">
        <v>225000</v>
      </c>
      <c r="H875" s="101" t="s">
        <v>1814</v>
      </c>
      <c r="I875" s="37" t="s">
        <v>1815</v>
      </c>
      <c r="J875" s="87" t="s">
        <v>28</v>
      </c>
      <c r="K875" s="125" t="s">
        <v>19</v>
      </c>
    </row>
    <row r="876" spans="1:11" s="23" customFormat="1" ht="88.5" customHeight="1">
      <c r="A876" s="31" t="s">
        <v>1713</v>
      </c>
      <c r="B876" s="32" t="s">
        <v>1807</v>
      </c>
      <c r="C876" s="39" t="s">
        <v>1816</v>
      </c>
      <c r="D876" s="34" t="s">
        <v>1489</v>
      </c>
      <c r="E876" s="37" t="s">
        <v>1817</v>
      </c>
      <c r="F876" s="43">
        <v>150000</v>
      </c>
      <c r="G876" s="43">
        <v>150000</v>
      </c>
      <c r="H876" s="101" t="s">
        <v>1818</v>
      </c>
      <c r="I876" s="37" t="s">
        <v>1819</v>
      </c>
      <c r="J876" s="87" t="s">
        <v>28</v>
      </c>
      <c r="K876" s="125" t="s">
        <v>19</v>
      </c>
    </row>
    <row r="877" spans="1:11" s="23" customFormat="1" ht="29.25" customHeight="1">
      <c r="A877" s="31" t="s">
        <v>1713</v>
      </c>
      <c r="B877" s="40" t="s">
        <v>1820</v>
      </c>
      <c r="C877" s="39" t="s">
        <v>1821</v>
      </c>
      <c r="D877" s="34" t="s">
        <v>1426</v>
      </c>
      <c r="E877" s="37" t="s">
        <v>1822</v>
      </c>
      <c r="F877" s="43">
        <v>110000</v>
      </c>
      <c r="G877" s="87" t="s">
        <v>17</v>
      </c>
      <c r="H877" s="101" t="s">
        <v>1823</v>
      </c>
      <c r="I877" s="87" t="s">
        <v>17</v>
      </c>
      <c r="J877" s="87" t="s">
        <v>28</v>
      </c>
      <c r="K877" s="125" t="s">
        <v>19</v>
      </c>
    </row>
    <row r="878" spans="1:11" s="23" customFormat="1" ht="29.25" customHeight="1">
      <c r="A878" s="31" t="s">
        <v>1713</v>
      </c>
      <c r="B878" s="40" t="s">
        <v>1820</v>
      </c>
      <c r="C878" s="39" t="s">
        <v>1824</v>
      </c>
      <c r="D878" s="34" t="s">
        <v>1825</v>
      </c>
      <c r="E878" s="37" t="s">
        <v>1822</v>
      </c>
      <c r="F878" s="43">
        <v>126000</v>
      </c>
      <c r="G878" s="87" t="s">
        <v>17</v>
      </c>
      <c r="H878" s="101" t="s">
        <v>1826</v>
      </c>
      <c r="I878" s="87" t="s">
        <v>17</v>
      </c>
      <c r="J878" s="87" t="s">
        <v>18</v>
      </c>
      <c r="K878" s="125" t="s">
        <v>19</v>
      </c>
    </row>
    <row r="879" spans="1:11" s="23" customFormat="1" ht="36.6" customHeight="1">
      <c r="A879" s="31" t="s">
        <v>1713</v>
      </c>
      <c r="B879" s="40" t="s">
        <v>1820</v>
      </c>
      <c r="C879" s="37" t="s">
        <v>1827</v>
      </c>
      <c r="D879" s="34" t="s">
        <v>1828</v>
      </c>
      <c r="E879" s="37" t="s">
        <v>1829</v>
      </c>
      <c r="F879" s="38">
        <v>13580700</v>
      </c>
      <c r="G879" s="87" t="s">
        <v>17</v>
      </c>
      <c r="H879" s="101" t="s">
        <v>1830</v>
      </c>
      <c r="I879" s="87" t="s">
        <v>17</v>
      </c>
      <c r="J879" s="87" t="s">
        <v>18</v>
      </c>
      <c r="K879" s="125" t="s">
        <v>19</v>
      </c>
    </row>
    <row r="880" spans="1:11" s="23" customFormat="1" ht="54.95" customHeight="1">
      <c r="A880" s="31" t="s">
        <v>1713</v>
      </c>
      <c r="B880" s="40" t="s">
        <v>1831</v>
      </c>
      <c r="C880" s="37" t="s">
        <v>1832</v>
      </c>
      <c r="D880" s="34" t="s">
        <v>1832</v>
      </c>
      <c r="E880" s="37" t="s">
        <v>1833</v>
      </c>
      <c r="F880" s="38">
        <v>157500</v>
      </c>
      <c r="G880" s="87" t="s">
        <v>17</v>
      </c>
      <c r="H880" s="101" t="s">
        <v>1834</v>
      </c>
      <c r="I880" s="87" t="s">
        <v>17</v>
      </c>
      <c r="J880" s="126" t="s">
        <v>143</v>
      </c>
      <c r="K880" s="126" t="s">
        <v>19</v>
      </c>
    </row>
    <row r="881" spans="1:11" s="23" customFormat="1" ht="126.4" customHeight="1">
      <c r="A881" s="31" t="s">
        <v>1713</v>
      </c>
      <c r="B881" s="40" t="s">
        <v>1831</v>
      </c>
      <c r="C881" s="37" t="s">
        <v>1835</v>
      </c>
      <c r="D881" s="34" t="s">
        <v>32</v>
      </c>
      <c r="E881" s="37" t="s">
        <v>1836</v>
      </c>
      <c r="F881" s="38">
        <v>100000</v>
      </c>
      <c r="G881" s="38">
        <v>100000</v>
      </c>
      <c r="H881" s="101" t="s">
        <v>1837</v>
      </c>
      <c r="I881" s="37" t="s">
        <v>1838</v>
      </c>
      <c r="J881" s="87" t="s">
        <v>28</v>
      </c>
      <c r="K881" s="126" t="s">
        <v>19</v>
      </c>
    </row>
    <row r="882" spans="1:11" s="23" customFormat="1" ht="58.35" customHeight="1">
      <c r="A882" s="31" t="s">
        <v>1713</v>
      </c>
      <c r="B882" s="40" t="s">
        <v>1831</v>
      </c>
      <c r="C882" s="37" t="s">
        <v>1839</v>
      </c>
      <c r="D882" s="34" t="s">
        <v>1840</v>
      </c>
      <c r="E882" s="37" t="s">
        <v>1841</v>
      </c>
      <c r="F882" s="43">
        <v>168000</v>
      </c>
      <c r="G882" s="87" t="s">
        <v>17</v>
      </c>
      <c r="H882" s="101" t="s">
        <v>1842</v>
      </c>
      <c r="I882" s="87" t="s">
        <v>17</v>
      </c>
      <c r="J882" s="125" t="s">
        <v>157</v>
      </c>
      <c r="K882" s="125" t="s">
        <v>19</v>
      </c>
    </row>
    <row r="883" spans="1:11" s="23" customFormat="1" ht="56.25" customHeight="1">
      <c r="A883" s="31" t="s">
        <v>1713</v>
      </c>
      <c r="B883" s="40" t="s">
        <v>1831</v>
      </c>
      <c r="C883" s="37" t="s">
        <v>1843</v>
      </c>
      <c r="D883" s="34" t="s">
        <v>1844</v>
      </c>
      <c r="E883" s="37" t="s">
        <v>1845</v>
      </c>
      <c r="F883" s="38">
        <v>110000</v>
      </c>
      <c r="G883" s="87" t="s">
        <v>17</v>
      </c>
      <c r="H883" s="101" t="s">
        <v>1846</v>
      </c>
      <c r="I883" s="87" t="s">
        <v>17</v>
      </c>
      <c r="J883" s="87" t="s">
        <v>28</v>
      </c>
      <c r="K883" s="126" t="s">
        <v>19</v>
      </c>
    </row>
    <row r="884" spans="1:11" s="23" customFormat="1" ht="59.65" customHeight="1">
      <c r="A884" s="31" t="s">
        <v>1713</v>
      </c>
      <c r="B884" s="40" t="s">
        <v>1831</v>
      </c>
      <c r="C884" s="37" t="s">
        <v>1847</v>
      </c>
      <c r="D884" s="34" t="s">
        <v>1848</v>
      </c>
      <c r="E884" s="37" t="s">
        <v>1849</v>
      </c>
      <c r="F884" s="43">
        <v>250000</v>
      </c>
      <c r="G884" s="87" t="s">
        <v>17</v>
      </c>
      <c r="H884" s="101" t="s">
        <v>1850</v>
      </c>
      <c r="I884" s="87" t="s">
        <v>17</v>
      </c>
      <c r="J884" s="87" t="s">
        <v>28</v>
      </c>
      <c r="K884" s="126" t="s">
        <v>19</v>
      </c>
    </row>
    <row r="885" spans="1:11" s="23" customFormat="1" ht="32.85" customHeight="1">
      <c r="A885" s="31" t="s">
        <v>1713</v>
      </c>
      <c r="B885" s="32" t="s">
        <v>1851</v>
      </c>
      <c r="C885" s="37" t="s">
        <v>1852</v>
      </c>
      <c r="D885" s="34" t="s">
        <v>935</v>
      </c>
      <c r="E885" s="37" t="s">
        <v>1853</v>
      </c>
      <c r="F885" s="43">
        <v>945000</v>
      </c>
      <c r="G885" s="87" t="s">
        <v>17</v>
      </c>
      <c r="H885" s="101" t="s">
        <v>1854</v>
      </c>
      <c r="I885" s="87" t="s">
        <v>17</v>
      </c>
      <c r="J885" s="87" t="s">
        <v>28</v>
      </c>
      <c r="K885" s="125" t="s">
        <v>1621</v>
      </c>
    </row>
    <row r="886" spans="1:11" s="23" customFormat="1" ht="96.2" customHeight="1">
      <c r="A886" s="31" t="s">
        <v>1713</v>
      </c>
      <c r="B886" s="32" t="s">
        <v>1851</v>
      </c>
      <c r="C886" s="37" t="s">
        <v>32</v>
      </c>
      <c r="D886" s="34" t="s">
        <v>32</v>
      </c>
      <c r="E886" s="37" t="s">
        <v>1559</v>
      </c>
      <c r="F886" s="43">
        <v>100000</v>
      </c>
      <c r="G886" s="98" t="s">
        <v>1411</v>
      </c>
      <c r="H886" s="101" t="s">
        <v>1834</v>
      </c>
      <c r="I886" s="37" t="s">
        <v>1855</v>
      </c>
      <c r="J886" s="87" t="s">
        <v>28</v>
      </c>
      <c r="K886" s="125" t="s">
        <v>1621</v>
      </c>
    </row>
    <row r="887" spans="1:11" s="23" customFormat="1" ht="61.5" customHeight="1">
      <c r="A887" s="31" t="s">
        <v>1713</v>
      </c>
      <c r="B887" s="32" t="s">
        <v>1851</v>
      </c>
      <c r="C887" s="37" t="s">
        <v>32</v>
      </c>
      <c r="D887" s="34" t="s">
        <v>32</v>
      </c>
      <c r="E887" s="37" t="s">
        <v>563</v>
      </c>
      <c r="F887" s="43">
        <v>254000</v>
      </c>
      <c r="G887" s="87" t="s">
        <v>17</v>
      </c>
      <c r="H887" s="101" t="s">
        <v>1856</v>
      </c>
      <c r="I887" s="87" t="s">
        <v>17</v>
      </c>
      <c r="J887" s="87" t="s">
        <v>28</v>
      </c>
      <c r="K887" s="125" t="s">
        <v>1621</v>
      </c>
    </row>
    <row r="888" spans="1:11" s="23" customFormat="1" ht="27.95" customHeight="1">
      <c r="A888" s="31" t="s">
        <v>1713</v>
      </c>
      <c r="B888" s="32" t="s">
        <v>1851</v>
      </c>
      <c r="C888" s="37" t="s">
        <v>1857</v>
      </c>
      <c r="D888" s="34" t="s">
        <v>1844</v>
      </c>
      <c r="E888" s="37" t="s">
        <v>1858</v>
      </c>
      <c r="F888" s="43">
        <v>131760</v>
      </c>
      <c r="G888" s="87" t="s">
        <v>17</v>
      </c>
      <c r="H888" s="101" t="s">
        <v>1740</v>
      </c>
      <c r="I888" s="87" t="s">
        <v>17</v>
      </c>
      <c r="J888" s="87" t="s">
        <v>28</v>
      </c>
      <c r="K888" s="125" t="s">
        <v>1621</v>
      </c>
    </row>
    <row r="889" spans="1:11" s="23" customFormat="1" ht="27.95" customHeight="1">
      <c r="A889" s="31" t="s">
        <v>1713</v>
      </c>
      <c r="B889" s="32" t="s">
        <v>1851</v>
      </c>
      <c r="C889" s="37" t="s">
        <v>1859</v>
      </c>
      <c r="D889" s="34" t="s">
        <v>1860</v>
      </c>
      <c r="E889" s="37" t="s">
        <v>1861</v>
      </c>
      <c r="F889" s="43">
        <v>320000</v>
      </c>
      <c r="G889" s="87" t="s">
        <v>17</v>
      </c>
      <c r="H889" s="101" t="s">
        <v>1862</v>
      </c>
      <c r="I889" s="87" t="s">
        <v>17</v>
      </c>
      <c r="J889" s="125" t="s">
        <v>1482</v>
      </c>
      <c r="K889" s="125" t="s">
        <v>1621</v>
      </c>
    </row>
    <row r="890" spans="1:11" s="23" customFormat="1" ht="55.7" customHeight="1">
      <c r="A890" s="31" t="s">
        <v>1713</v>
      </c>
      <c r="B890" s="32" t="s">
        <v>1851</v>
      </c>
      <c r="C890" s="37" t="s">
        <v>1863</v>
      </c>
      <c r="D890" s="34" t="s">
        <v>217</v>
      </c>
      <c r="E890" s="37" t="s">
        <v>563</v>
      </c>
      <c r="F890" s="43">
        <v>423150</v>
      </c>
      <c r="G890" s="87" t="s">
        <v>17</v>
      </c>
      <c r="H890" s="101" t="s">
        <v>1864</v>
      </c>
      <c r="I890" s="87" t="s">
        <v>17</v>
      </c>
      <c r="J890" s="87" t="s">
        <v>18</v>
      </c>
      <c r="K890" s="125" t="s">
        <v>1621</v>
      </c>
    </row>
    <row r="891" spans="1:11" s="23" customFormat="1" ht="97.5" customHeight="1">
      <c r="A891" s="31" t="s">
        <v>1713</v>
      </c>
      <c r="B891" s="32" t="s">
        <v>1851</v>
      </c>
      <c r="C891" s="37" t="s">
        <v>1863</v>
      </c>
      <c r="D891" s="34" t="s">
        <v>217</v>
      </c>
      <c r="E891" s="37" t="s">
        <v>1559</v>
      </c>
      <c r="F891" s="43">
        <v>100000</v>
      </c>
      <c r="G891" s="98" t="s">
        <v>1411</v>
      </c>
      <c r="H891" s="124">
        <v>41341</v>
      </c>
      <c r="I891" s="37" t="s">
        <v>1865</v>
      </c>
      <c r="J891" s="87" t="s">
        <v>18</v>
      </c>
      <c r="K891" s="125" t="s">
        <v>1621</v>
      </c>
    </row>
    <row r="892" spans="1:11" s="23" customFormat="1" ht="54.95" customHeight="1">
      <c r="A892" s="31" t="s">
        <v>1713</v>
      </c>
      <c r="B892" s="32" t="s">
        <v>1851</v>
      </c>
      <c r="C892" s="37" t="s">
        <v>1866</v>
      </c>
      <c r="D892" s="34" t="s">
        <v>1867</v>
      </c>
      <c r="E892" s="37" t="s">
        <v>1559</v>
      </c>
      <c r="F892" s="43">
        <v>100000</v>
      </c>
      <c r="G892" s="98" t="s">
        <v>1411</v>
      </c>
      <c r="H892" s="101" t="s">
        <v>1826</v>
      </c>
      <c r="I892" s="37" t="s">
        <v>1868</v>
      </c>
      <c r="J892" s="87" t="s">
        <v>18</v>
      </c>
      <c r="K892" s="125" t="s">
        <v>1621</v>
      </c>
    </row>
    <row r="893" spans="1:11" s="23" customFormat="1" ht="36.950000000000003" customHeight="1">
      <c r="A893" s="31" t="s">
        <v>1869</v>
      </c>
      <c r="B893" s="32" t="s">
        <v>1870</v>
      </c>
      <c r="C893" s="37" t="s">
        <v>1871</v>
      </c>
      <c r="D893" s="34" t="s">
        <v>1096</v>
      </c>
      <c r="E893" s="37" t="s">
        <v>1872</v>
      </c>
      <c r="F893" s="43">
        <v>1050000</v>
      </c>
      <c r="G893" s="39"/>
      <c r="H893" s="102">
        <v>41046</v>
      </c>
      <c r="I893" s="39"/>
      <c r="J893" s="87" t="s">
        <v>18</v>
      </c>
      <c r="K893" s="125" t="s">
        <v>19</v>
      </c>
    </row>
    <row r="894" spans="1:11" s="23" customFormat="1" ht="36.950000000000003" customHeight="1">
      <c r="A894" s="31" t="s">
        <v>1869</v>
      </c>
      <c r="B894" s="32" t="s">
        <v>1870</v>
      </c>
      <c r="C894" s="37" t="s">
        <v>1873</v>
      </c>
      <c r="D894" s="34" t="s">
        <v>1279</v>
      </c>
      <c r="E894" s="37" t="s">
        <v>1874</v>
      </c>
      <c r="F894" s="43">
        <v>1050000</v>
      </c>
      <c r="G894" s="39"/>
      <c r="H894" s="102">
        <v>41089</v>
      </c>
      <c r="I894" s="39"/>
      <c r="J894" s="87" t="s">
        <v>18</v>
      </c>
      <c r="K894" s="125" t="s">
        <v>19</v>
      </c>
    </row>
    <row r="895" spans="1:11" s="23" customFormat="1" ht="64.150000000000006" customHeight="1">
      <c r="A895" s="31" t="s">
        <v>1869</v>
      </c>
      <c r="B895" s="32" t="s">
        <v>1870</v>
      </c>
      <c r="C895" s="37" t="s">
        <v>1875</v>
      </c>
      <c r="D895" s="34" t="s">
        <v>1876</v>
      </c>
      <c r="E895" s="37" t="s">
        <v>1877</v>
      </c>
      <c r="F895" s="43">
        <v>2572000</v>
      </c>
      <c r="G895" s="39"/>
      <c r="H895" s="101" t="s">
        <v>1878</v>
      </c>
      <c r="I895" s="39"/>
      <c r="J895" s="125" t="s">
        <v>157</v>
      </c>
      <c r="K895" s="125" t="s">
        <v>196</v>
      </c>
    </row>
    <row r="896" spans="1:11" s="23" customFormat="1" ht="60.2" customHeight="1">
      <c r="A896" s="31" t="s">
        <v>1869</v>
      </c>
      <c r="B896" s="32" t="s">
        <v>1870</v>
      </c>
      <c r="C896" s="37" t="s">
        <v>1879</v>
      </c>
      <c r="D896" s="34" t="s">
        <v>1880</v>
      </c>
      <c r="E896" s="37" t="s">
        <v>1877</v>
      </c>
      <c r="F896" s="43">
        <v>1072000</v>
      </c>
      <c r="G896" s="39"/>
      <c r="H896" s="102">
        <v>41138</v>
      </c>
      <c r="I896" s="39"/>
      <c r="J896" s="125" t="s">
        <v>157</v>
      </c>
      <c r="K896" s="125" t="s">
        <v>196</v>
      </c>
    </row>
    <row r="897" spans="1:11" s="23" customFormat="1" ht="53.65" customHeight="1">
      <c r="A897" s="31" t="s">
        <v>1869</v>
      </c>
      <c r="B897" s="32" t="s">
        <v>1870</v>
      </c>
      <c r="C897" s="37" t="s">
        <v>1881</v>
      </c>
      <c r="D897" s="34" t="s">
        <v>1882</v>
      </c>
      <c r="E897" s="37" t="s">
        <v>1877</v>
      </c>
      <c r="F897" s="43">
        <v>220000</v>
      </c>
      <c r="G897" s="39"/>
      <c r="H897" s="102">
        <v>41138</v>
      </c>
      <c r="I897" s="39"/>
      <c r="J897" s="87" t="s">
        <v>18</v>
      </c>
      <c r="K897" s="125" t="s">
        <v>196</v>
      </c>
    </row>
    <row r="898" spans="1:11" s="23" customFormat="1" ht="60.2" customHeight="1">
      <c r="A898" s="31" t="s">
        <v>1869</v>
      </c>
      <c r="B898" s="32" t="s">
        <v>1870</v>
      </c>
      <c r="C898" s="37" t="s">
        <v>1883</v>
      </c>
      <c r="D898" s="34" t="s">
        <v>1884</v>
      </c>
      <c r="E898" s="37" t="s">
        <v>1877</v>
      </c>
      <c r="F898" s="43">
        <v>384000</v>
      </c>
      <c r="G898" s="39"/>
      <c r="H898" s="102">
        <v>41145</v>
      </c>
      <c r="I898" s="39"/>
      <c r="J898" s="125" t="s">
        <v>143</v>
      </c>
      <c r="K898" s="125" t="s">
        <v>196</v>
      </c>
    </row>
    <row r="899" spans="1:11" s="29" customFormat="1" ht="57.6" customHeight="1">
      <c r="A899" s="31" t="s">
        <v>1869</v>
      </c>
      <c r="B899" s="32" t="s">
        <v>1870</v>
      </c>
      <c r="C899" s="37" t="s">
        <v>1885</v>
      </c>
      <c r="D899" s="34" t="s">
        <v>1886</v>
      </c>
      <c r="E899" s="37" t="s">
        <v>1877</v>
      </c>
      <c r="F899" s="38">
        <v>47000</v>
      </c>
      <c r="G899" s="39"/>
      <c r="H899" s="102">
        <v>41145</v>
      </c>
      <c r="I899" s="39"/>
      <c r="J899" s="125" t="s">
        <v>157</v>
      </c>
      <c r="K899" s="125" t="s">
        <v>196</v>
      </c>
    </row>
    <row r="900" spans="1:11" s="23" customFormat="1" ht="54.95" customHeight="1">
      <c r="A900" s="31" t="s">
        <v>1869</v>
      </c>
      <c r="B900" s="32" t="s">
        <v>1870</v>
      </c>
      <c r="C900" s="37" t="s">
        <v>1887</v>
      </c>
      <c r="D900" s="34" t="s">
        <v>1876</v>
      </c>
      <c r="E900" s="37" t="s">
        <v>1888</v>
      </c>
      <c r="F900" s="43">
        <v>1028000</v>
      </c>
      <c r="G900" s="39"/>
      <c r="H900" s="102">
        <v>41201</v>
      </c>
      <c r="I900" s="39"/>
      <c r="J900" s="125" t="s">
        <v>143</v>
      </c>
      <c r="K900" s="125" t="s">
        <v>19</v>
      </c>
    </row>
    <row r="901" spans="1:11" s="23" customFormat="1" ht="62.25" customHeight="1">
      <c r="A901" s="31" t="s">
        <v>1869</v>
      </c>
      <c r="B901" s="32" t="s">
        <v>1870</v>
      </c>
      <c r="C901" s="37" t="s">
        <v>1889</v>
      </c>
      <c r="D901" s="34" t="s">
        <v>1890</v>
      </c>
      <c r="E901" s="37" t="s">
        <v>1877</v>
      </c>
      <c r="F901" s="43">
        <v>3026000</v>
      </c>
      <c r="G901" s="39"/>
      <c r="H901" s="101" t="s">
        <v>1891</v>
      </c>
      <c r="I901" s="39"/>
      <c r="J901" s="87" t="s">
        <v>28</v>
      </c>
      <c r="K901" s="125" t="s">
        <v>196</v>
      </c>
    </row>
    <row r="902" spans="1:11" s="23" customFormat="1" ht="58.9" customHeight="1">
      <c r="A902" s="31" t="s">
        <v>1869</v>
      </c>
      <c r="B902" s="32" t="s">
        <v>1870</v>
      </c>
      <c r="C902" s="37" t="s">
        <v>1892</v>
      </c>
      <c r="D902" s="34" t="s">
        <v>1880</v>
      </c>
      <c r="E902" s="37" t="s">
        <v>1877</v>
      </c>
      <c r="F902" s="43">
        <v>2128000</v>
      </c>
      <c r="G902" s="39"/>
      <c r="H902" s="101" t="s">
        <v>1891</v>
      </c>
      <c r="I902" s="39"/>
      <c r="J902" s="125" t="s">
        <v>143</v>
      </c>
      <c r="K902" s="125" t="s">
        <v>196</v>
      </c>
    </row>
    <row r="903" spans="1:11" s="23" customFormat="1" ht="54.95" customHeight="1">
      <c r="A903" s="31" t="s">
        <v>1869</v>
      </c>
      <c r="B903" s="32" t="s">
        <v>1870</v>
      </c>
      <c r="C903" s="37" t="s">
        <v>1893</v>
      </c>
      <c r="D903" s="34" t="s">
        <v>1884</v>
      </c>
      <c r="E903" s="37" t="s">
        <v>1877</v>
      </c>
      <c r="F903" s="43">
        <v>2579000</v>
      </c>
      <c r="G903" s="39"/>
      <c r="H903" s="101" t="s">
        <v>1894</v>
      </c>
      <c r="I903" s="39"/>
      <c r="J903" s="125" t="s">
        <v>57</v>
      </c>
      <c r="K903" s="125" t="s">
        <v>196</v>
      </c>
    </row>
    <row r="904" spans="1:11" s="23" customFormat="1" ht="60.2" customHeight="1">
      <c r="A904" s="31" t="s">
        <v>1869</v>
      </c>
      <c r="B904" s="32" t="s">
        <v>1870</v>
      </c>
      <c r="C904" s="37" t="s">
        <v>1895</v>
      </c>
      <c r="D904" s="34" t="s">
        <v>1882</v>
      </c>
      <c r="E904" s="37" t="s">
        <v>1877</v>
      </c>
      <c r="F904" s="43">
        <v>2132000</v>
      </c>
      <c r="G904" s="39"/>
      <c r="H904" s="101" t="s">
        <v>1894</v>
      </c>
      <c r="I904" s="39"/>
      <c r="J904" s="87" t="s">
        <v>28</v>
      </c>
      <c r="K904" s="125" t="s">
        <v>196</v>
      </c>
    </row>
    <row r="905" spans="1:11" s="23" customFormat="1" ht="58.9" customHeight="1">
      <c r="A905" s="31" t="s">
        <v>1869</v>
      </c>
      <c r="B905" s="32" t="s">
        <v>1870</v>
      </c>
      <c r="C905" s="37" t="s">
        <v>1896</v>
      </c>
      <c r="D905" s="34" t="s">
        <v>1897</v>
      </c>
      <c r="E905" s="37" t="s">
        <v>1877</v>
      </c>
      <c r="F905" s="43">
        <v>4320000</v>
      </c>
      <c r="G905" s="39"/>
      <c r="H905" s="101" t="s">
        <v>1898</v>
      </c>
      <c r="I905" s="39"/>
      <c r="J905" s="125" t="s">
        <v>57</v>
      </c>
      <c r="K905" s="125" t="s">
        <v>196</v>
      </c>
    </row>
    <row r="906" spans="1:11" s="23" customFormat="1" ht="59.85" customHeight="1">
      <c r="A906" s="31" t="s">
        <v>1869</v>
      </c>
      <c r="B906" s="32" t="s">
        <v>1870</v>
      </c>
      <c r="C906" s="37" t="s">
        <v>1899</v>
      </c>
      <c r="D906" s="34" t="s">
        <v>1900</v>
      </c>
      <c r="E906" s="37" t="s">
        <v>1877</v>
      </c>
      <c r="F906" s="43">
        <v>3200000</v>
      </c>
      <c r="G906" s="39"/>
      <c r="H906" s="101" t="s">
        <v>1898</v>
      </c>
      <c r="I906" s="39"/>
      <c r="J906" s="125" t="s">
        <v>57</v>
      </c>
      <c r="K906" s="125" t="s">
        <v>196</v>
      </c>
    </row>
    <row r="907" spans="1:11" s="23" customFormat="1" ht="58.5" customHeight="1">
      <c r="A907" s="31" t="s">
        <v>1869</v>
      </c>
      <c r="B907" s="32" t="s">
        <v>1870</v>
      </c>
      <c r="C907" s="37" t="s">
        <v>1901</v>
      </c>
      <c r="D907" s="34" t="s">
        <v>803</v>
      </c>
      <c r="E907" s="37" t="s">
        <v>1877</v>
      </c>
      <c r="F907" s="43">
        <v>770000</v>
      </c>
      <c r="G907" s="39"/>
      <c r="H907" s="101" t="s">
        <v>1902</v>
      </c>
      <c r="I907" s="39"/>
      <c r="J907" s="125" t="s">
        <v>57</v>
      </c>
      <c r="K907" s="125" t="s">
        <v>196</v>
      </c>
    </row>
    <row r="908" spans="1:11" s="23" customFormat="1" ht="54.95" customHeight="1">
      <c r="A908" s="31" t="s">
        <v>1869</v>
      </c>
      <c r="B908" s="32" t="s">
        <v>1870</v>
      </c>
      <c r="C908" s="37" t="s">
        <v>1903</v>
      </c>
      <c r="D908" s="34" t="s">
        <v>1904</v>
      </c>
      <c r="E908" s="37" t="s">
        <v>1877</v>
      </c>
      <c r="F908" s="43">
        <v>2743000</v>
      </c>
      <c r="G908" s="39"/>
      <c r="H908" s="101" t="s">
        <v>1905</v>
      </c>
      <c r="I908" s="39"/>
      <c r="J908" s="87" t="s">
        <v>28</v>
      </c>
      <c r="K908" s="125" t="s">
        <v>196</v>
      </c>
    </row>
    <row r="909" spans="1:11" s="23" customFormat="1" ht="61.5" customHeight="1">
      <c r="A909" s="31" t="s">
        <v>1869</v>
      </c>
      <c r="B909" s="32" t="s">
        <v>1870</v>
      </c>
      <c r="C909" s="37" t="s">
        <v>1906</v>
      </c>
      <c r="D909" s="34" t="s">
        <v>1907</v>
      </c>
      <c r="E909" s="37" t="s">
        <v>1877</v>
      </c>
      <c r="F909" s="43">
        <v>3954000</v>
      </c>
      <c r="G909" s="39"/>
      <c r="H909" s="101" t="s">
        <v>1908</v>
      </c>
      <c r="I909" s="39"/>
      <c r="J909" s="125" t="s">
        <v>157</v>
      </c>
      <c r="K909" s="125" t="s">
        <v>196</v>
      </c>
    </row>
    <row r="910" spans="1:11" s="23" customFormat="1" ht="58.9" customHeight="1">
      <c r="A910" s="31" t="s">
        <v>1869</v>
      </c>
      <c r="B910" s="32" t="s">
        <v>1870</v>
      </c>
      <c r="C910" s="37" t="s">
        <v>1909</v>
      </c>
      <c r="D910" s="34" t="s">
        <v>1886</v>
      </c>
      <c r="E910" s="37" t="s">
        <v>1877</v>
      </c>
      <c r="F910" s="43">
        <v>837000</v>
      </c>
      <c r="G910" s="39"/>
      <c r="H910" s="102">
        <v>41268</v>
      </c>
      <c r="I910" s="39"/>
      <c r="J910" s="125" t="s">
        <v>157</v>
      </c>
      <c r="K910" s="125" t="s">
        <v>196</v>
      </c>
    </row>
    <row r="911" spans="1:11" s="23" customFormat="1" ht="55.7" customHeight="1">
      <c r="A911" s="31" t="s">
        <v>1869</v>
      </c>
      <c r="B911" s="32" t="s">
        <v>1870</v>
      </c>
      <c r="C911" s="37" t="s">
        <v>1910</v>
      </c>
      <c r="D911" s="34" t="s">
        <v>103</v>
      </c>
      <c r="E911" s="37" t="s">
        <v>1877</v>
      </c>
      <c r="F911" s="43">
        <v>3000000</v>
      </c>
      <c r="G911" s="39"/>
      <c r="H911" s="101" t="s">
        <v>1911</v>
      </c>
      <c r="I911" s="39"/>
      <c r="J911" s="125" t="s">
        <v>57</v>
      </c>
      <c r="K911" s="125" t="s">
        <v>196</v>
      </c>
    </row>
    <row r="912" spans="1:11" s="23" customFormat="1" ht="58.5" customHeight="1">
      <c r="A912" s="31" t="s">
        <v>1869</v>
      </c>
      <c r="B912" s="32" t="s">
        <v>1870</v>
      </c>
      <c r="C912" s="37" t="s">
        <v>1912</v>
      </c>
      <c r="D912" s="34" t="s">
        <v>1913</v>
      </c>
      <c r="E912" s="37" t="s">
        <v>1877</v>
      </c>
      <c r="F912" s="43">
        <v>6097000</v>
      </c>
      <c r="G912" s="39"/>
      <c r="H912" s="101" t="s">
        <v>1914</v>
      </c>
      <c r="I912" s="39"/>
      <c r="J912" s="125" t="s">
        <v>57</v>
      </c>
      <c r="K912" s="125" t="s">
        <v>196</v>
      </c>
    </row>
    <row r="913" spans="1:11" s="23" customFormat="1" ht="58.9" customHeight="1">
      <c r="A913" s="31" t="s">
        <v>1869</v>
      </c>
      <c r="B913" s="32" t="s">
        <v>1870</v>
      </c>
      <c r="C913" s="37" t="s">
        <v>1915</v>
      </c>
      <c r="D913" s="34" t="s">
        <v>1916</v>
      </c>
      <c r="E913" s="37" t="s">
        <v>1877</v>
      </c>
      <c r="F913" s="43">
        <v>2262000</v>
      </c>
      <c r="G913" s="39"/>
      <c r="H913" s="101" t="s">
        <v>1914</v>
      </c>
      <c r="I913" s="39"/>
      <c r="J913" s="125" t="s">
        <v>57</v>
      </c>
      <c r="K913" s="125" t="s">
        <v>196</v>
      </c>
    </row>
    <row r="914" spans="1:11" s="23" customFormat="1" ht="60.2" customHeight="1">
      <c r="A914" s="31" t="s">
        <v>1869</v>
      </c>
      <c r="B914" s="32" t="s">
        <v>1870</v>
      </c>
      <c r="C914" s="37" t="s">
        <v>1917</v>
      </c>
      <c r="D914" s="34" t="s">
        <v>1809</v>
      </c>
      <c r="E914" s="37" t="s">
        <v>1877</v>
      </c>
      <c r="F914" s="43">
        <v>7424000</v>
      </c>
      <c r="G914" s="39"/>
      <c r="H914" s="101" t="s">
        <v>1914</v>
      </c>
      <c r="I914" s="39"/>
      <c r="J914" s="125" t="s">
        <v>57</v>
      </c>
      <c r="K914" s="125" t="s">
        <v>196</v>
      </c>
    </row>
    <row r="915" spans="1:11" s="23" customFormat="1" ht="58.9" customHeight="1">
      <c r="A915" s="31" t="s">
        <v>1869</v>
      </c>
      <c r="B915" s="32" t="s">
        <v>1870</v>
      </c>
      <c r="C915" s="37" t="s">
        <v>1918</v>
      </c>
      <c r="D915" s="34" t="s">
        <v>822</v>
      </c>
      <c r="E915" s="37" t="s">
        <v>1877</v>
      </c>
      <c r="F915" s="43">
        <v>3200000</v>
      </c>
      <c r="G915" s="39"/>
      <c r="H915" s="101" t="s">
        <v>1919</v>
      </c>
      <c r="I915" s="39"/>
      <c r="J915" s="125" t="s">
        <v>57</v>
      </c>
      <c r="K915" s="125" t="s">
        <v>196</v>
      </c>
    </row>
    <row r="916" spans="1:11" s="23" customFormat="1" ht="57" customHeight="1">
      <c r="A916" s="31" t="s">
        <v>1869</v>
      </c>
      <c r="B916" s="32" t="s">
        <v>1870</v>
      </c>
      <c r="C916" s="37" t="s">
        <v>1920</v>
      </c>
      <c r="D916" s="34" t="s">
        <v>1921</v>
      </c>
      <c r="E916" s="37" t="s">
        <v>1877</v>
      </c>
      <c r="F916" s="43">
        <v>1706000</v>
      </c>
      <c r="G916" s="39"/>
      <c r="H916" s="101" t="s">
        <v>1919</v>
      </c>
      <c r="I916" s="39"/>
      <c r="J916" s="87" t="s">
        <v>28</v>
      </c>
      <c r="K916" s="125" t="s">
        <v>196</v>
      </c>
    </row>
    <row r="917" spans="1:11" s="23" customFormat="1" ht="45.95" customHeight="1">
      <c r="A917" s="31" t="s">
        <v>1922</v>
      </c>
      <c r="B917" s="32" t="s">
        <v>1923</v>
      </c>
      <c r="C917" s="37" t="s">
        <v>1924</v>
      </c>
      <c r="D917" s="34" t="s">
        <v>453</v>
      </c>
      <c r="E917" s="37" t="s">
        <v>1925</v>
      </c>
      <c r="F917" s="43">
        <v>291900</v>
      </c>
      <c r="G917" s="87" t="s">
        <v>17</v>
      </c>
      <c r="H917" s="101" t="s">
        <v>1926</v>
      </c>
      <c r="I917" s="87" t="s">
        <v>17</v>
      </c>
      <c r="J917" s="125" t="s">
        <v>143</v>
      </c>
      <c r="K917" s="125" t="s">
        <v>19</v>
      </c>
    </row>
    <row r="918" spans="1:11" s="23" customFormat="1" ht="53.25" customHeight="1">
      <c r="A918" s="31" t="s">
        <v>1922</v>
      </c>
      <c r="B918" s="32" t="s">
        <v>1923</v>
      </c>
      <c r="C918" s="37" t="s">
        <v>1927</v>
      </c>
      <c r="D918" s="34" t="s">
        <v>1928</v>
      </c>
      <c r="E918" s="37" t="s">
        <v>1929</v>
      </c>
      <c r="F918" s="43">
        <v>670900</v>
      </c>
      <c r="G918" s="87" t="s">
        <v>17</v>
      </c>
      <c r="H918" s="101" t="s">
        <v>1930</v>
      </c>
      <c r="I918" s="87" t="s">
        <v>17</v>
      </c>
      <c r="J918" s="87" t="s">
        <v>28</v>
      </c>
      <c r="K918" s="125" t="s">
        <v>19</v>
      </c>
    </row>
    <row r="919" spans="1:11" s="23" customFormat="1" ht="47.1" customHeight="1">
      <c r="A919" s="31" t="s">
        <v>1922</v>
      </c>
      <c r="B919" s="32" t="s">
        <v>1923</v>
      </c>
      <c r="C919" s="37" t="s">
        <v>1931</v>
      </c>
      <c r="D919" s="34" t="s">
        <v>32</v>
      </c>
      <c r="E919" s="37" t="s">
        <v>1181</v>
      </c>
      <c r="F919" s="43">
        <v>100000</v>
      </c>
      <c r="G919" s="43">
        <v>100000</v>
      </c>
      <c r="H919" s="101">
        <v>41193</v>
      </c>
      <c r="I919" s="37" t="s">
        <v>1932</v>
      </c>
      <c r="J919" s="87" t="s">
        <v>28</v>
      </c>
      <c r="K919" s="125" t="s">
        <v>19</v>
      </c>
    </row>
    <row r="920" spans="1:11" ht="12.75" customHeight="1">
      <c r="C920" s="3"/>
      <c r="F920" s="10"/>
      <c r="G920" s="15"/>
      <c r="H920" s="4"/>
      <c r="I920" s="3"/>
      <c r="J920" s="15"/>
      <c r="K920" s="15"/>
    </row>
    <row r="921" spans="1:11" ht="32.25" customHeight="1">
      <c r="A921" s="7" t="s">
        <v>1933</v>
      </c>
      <c r="C921" s="2"/>
      <c r="D921" s="21"/>
      <c r="F921" s="11"/>
    </row>
    <row r="922" spans="1:11">
      <c r="C922" s="2"/>
      <c r="D922" s="21"/>
      <c r="F922" s="11"/>
    </row>
    <row r="923" spans="1:11">
      <c r="C923" s="2"/>
      <c r="D923" s="21"/>
      <c r="E923" s="21"/>
      <c r="F923" s="12"/>
      <c r="G923" s="16"/>
      <c r="H923" s="19"/>
    </row>
    <row r="924" spans="1:11">
      <c r="C924" s="2"/>
      <c r="D924" s="21"/>
      <c r="E924" s="21"/>
      <c r="F924" s="13"/>
      <c r="G924" s="16"/>
      <c r="H924" s="20"/>
    </row>
    <row r="925" spans="1:11">
      <c r="C925" s="2"/>
      <c r="D925" s="21"/>
    </row>
  </sheetData>
  <mergeCells count="23">
    <mergeCell ref="C779:C780"/>
    <mergeCell ref="C534:C545"/>
    <mergeCell ref="E534:E545"/>
    <mergeCell ref="C57:C59"/>
    <mergeCell ref="C68:C70"/>
    <mergeCell ref="C530:C533"/>
    <mergeCell ref="E530:E533"/>
    <mergeCell ref="A1:K1"/>
    <mergeCell ref="C825:C826"/>
    <mergeCell ref="C808:C809"/>
    <mergeCell ref="C810:C811"/>
    <mergeCell ref="C815:C816"/>
    <mergeCell ref="C820:C821"/>
    <mergeCell ref="C823:C824"/>
    <mergeCell ref="C785:C786"/>
    <mergeCell ref="C793:C795"/>
    <mergeCell ref="C797:C798"/>
    <mergeCell ref="C800:C801"/>
    <mergeCell ref="C804:C805"/>
    <mergeCell ref="C781:C782"/>
    <mergeCell ref="C783:C784"/>
    <mergeCell ref="C774:C775"/>
    <mergeCell ref="C776:C778"/>
  </mergeCells>
  <phoneticPr fontId="1"/>
  <dataValidations count="87">
    <dataValidation type="list" allowBlank="1" showInputMessage="1" showErrorMessage="1" sqref="K4:K7" xr:uid="{00000000-0002-0000-0000-000000000000}">
      <formula1>$K$925:$K$927</formula1>
    </dataValidation>
    <dataValidation type="list" allowBlank="1" showInputMessage="1" showErrorMessage="1" sqref="K683:K685" xr:uid="{00000000-0002-0000-0000-000001000000}">
      <formula1>$K$671:$K$672</formula1>
    </dataValidation>
    <dataValidation type="list" allowBlank="1" showInputMessage="1" showErrorMessage="1" sqref="J681" xr:uid="{00000000-0002-0000-0000-000002000000}">
      <formula1>$J$670:$J$673</formula1>
    </dataValidation>
    <dataValidation type="list" allowBlank="1" showInputMessage="1" showErrorMessage="1" sqref="K677:K678 K671" xr:uid="{00000000-0002-0000-0000-000003000000}">
      <formula1>$K$684:$K$686</formula1>
    </dataValidation>
    <dataValidation type="list" allowBlank="1" showInputMessage="1" showErrorMessage="1" sqref="K679:K682" xr:uid="{00000000-0002-0000-0000-000004000000}">
      <formula1>$K$670:$K$671</formula1>
    </dataValidation>
    <dataValidation type="list" allowBlank="1" showInputMessage="1" showErrorMessage="1" sqref="K688:K690 K694:K696 K700:K703" xr:uid="{00000000-0002-0000-0000-000005000000}">
      <formula1>$K$663:$K$665</formula1>
    </dataValidation>
    <dataValidation type="list" allowBlank="1" showInputMessage="1" showErrorMessage="1" sqref="J695 J703 J700:J701 J689" xr:uid="{00000000-0002-0000-0000-000006000000}">
      <formula1>$J$663:$J$667</formula1>
    </dataValidation>
    <dataValidation type="list" allowBlank="1" showInputMessage="1" showErrorMessage="1" sqref="J691" xr:uid="{00000000-0002-0000-0000-000007000000}">
      <formula1>$J$662:$J$666</formula1>
    </dataValidation>
    <dataValidation type="list" allowBlank="1" showInputMessage="1" showErrorMessage="1" sqref="K691" xr:uid="{00000000-0002-0000-0000-000008000000}">
      <formula1>$K$662:$K$664</formula1>
    </dataValidation>
    <dataValidation type="list" allowBlank="1" showInputMessage="1" showErrorMessage="1" sqref="K692" xr:uid="{00000000-0002-0000-0000-000009000000}">
      <formula1>$K$7:$K$656</formula1>
    </dataValidation>
    <dataValidation type="list" allowBlank="1" showInputMessage="1" showErrorMessage="1" sqref="J693:K693 K711:K719 K206:K212 K244 K254 J207 K248:K252 J255:K255 J882:K882 K8:K9 K655:K670 K672:K675 J746:K747 K257:K260 K855 K432:K478" xr:uid="{00000000-0002-0000-0000-00000A000000}">
      <formula1>#REF!</formula1>
    </dataValidation>
    <dataValidation type="list" allowBlank="1" showInputMessage="1" showErrorMessage="1" sqref="K697:K699 K720:K728" xr:uid="{00000000-0002-0000-0000-00000B000000}">
      <formula1>$K$667:$K$669</formula1>
    </dataValidation>
    <dataValidation type="list" allowBlank="1" showInputMessage="1" showErrorMessage="1" sqref="J699" xr:uid="{00000000-0002-0000-0000-00000C000000}">
      <formula1>$J$667:$J$671</formula1>
    </dataValidation>
    <dataValidation type="list" allowBlank="1" showInputMessage="1" showErrorMessage="1" sqref="J728" xr:uid="{00000000-0002-0000-0000-00000D000000}">
      <formula1>$J$667:$J$669</formula1>
    </dataValidation>
    <dataValidation type="list" allowBlank="1" showInputMessage="1" showErrorMessage="1" sqref="K704:K710" xr:uid="{00000000-0002-0000-0000-00000E000000}">
      <formula1>$K$664:$K$665</formula1>
    </dataValidation>
    <dataValidation type="list" allowBlank="1" showInputMessage="1" showErrorMessage="1" sqref="J704 J708" xr:uid="{00000000-0002-0000-0000-00000F000000}">
      <formula1>$J$664:$J$666</formula1>
    </dataValidation>
    <dataValidation type="list" allowBlank="1" showInputMessage="1" showErrorMessage="1" sqref="J920 J730 J739" xr:uid="{00000000-0002-0000-0000-000010000000}">
      <formula1>$J$668:$J$670</formula1>
    </dataValidation>
    <dataValidation type="list" allowBlank="1" showInputMessage="1" showErrorMessage="1" sqref="K729:K739 K920" xr:uid="{00000000-0002-0000-0000-000011000000}">
      <formula1>$K$668:$K$669</formula1>
    </dataValidation>
    <dataValidation type="list" allowBlank="1" showInputMessage="1" showErrorMessage="1" sqref="K108:K154" xr:uid="{00000000-0002-0000-0000-000012000000}">
      <formula1>$K$100:$K$101</formula1>
    </dataValidation>
    <dataValidation type="list" allowBlank="1" showInputMessage="1" showErrorMessage="1" sqref="J106:J107" xr:uid="{00000000-0002-0000-0000-000013000000}">
      <formula1>$J$101:$J$103</formula1>
    </dataValidation>
    <dataValidation type="list" allowBlank="1" showInputMessage="1" showErrorMessage="1" sqref="K106:K107 K10" xr:uid="{00000000-0002-0000-0000-000014000000}">
      <formula1>$K$101:$K$102</formula1>
    </dataValidation>
    <dataValidation type="list" allowBlank="1" showInputMessage="1" showErrorMessage="1" sqref="K155:K166" xr:uid="{00000000-0002-0000-0000-000015000000}">
      <formula1>$K$115:$K$117</formula1>
    </dataValidation>
    <dataValidation type="list" allowBlank="1" showInputMessage="1" showErrorMessage="1" sqref="J155:J166" xr:uid="{00000000-0002-0000-0000-000016000000}">
      <formula1>$J$115:$J$119</formula1>
    </dataValidation>
    <dataValidation type="list" allowBlank="1" showInputMessage="1" showErrorMessage="1" sqref="K167:K169" xr:uid="{00000000-0002-0000-0000-000017000000}">
      <formula1>$K$103:$K$105</formula1>
    </dataValidation>
    <dataValidation type="list" allowBlank="1" showInputMessage="1" showErrorMessage="1" sqref="K170:K197" xr:uid="{00000000-0002-0000-0000-000018000000}">
      <formula1>$K$129:$K$131</formula1>
    </dataValidation>
    <dataValidation type="list" allowBlank="1" showInputMessage="1" showErrorMessage="1" sqref="J171:J173 J196" xr:uid="{00000000-0002-0000-0000-000019000000}">
      <formula1>$J$129:$J$133</formula1>
    </dataValidation>
    <dataValidation type="list" allowBlank="1" showInputMessage="1" showErrorMessage="1" sqref="K198:K205" xr:uid="{00000000-0002-0000-0000-00001A000000}">
      <formula1>$K$108:$K$110</formula1>
    </dataValidation>
    <dataValidation type="list" allowBlank="1" showInputMessage="1" showErrorMessage="1" sqref="K213:K216" xr:uid="{00000000-0002-0000-0000-00001B000000}">
      <formula1>$K$104:$K$106</formula1>
    </dataValidation>
    <dataValidation type="list" allowBlank="1" showInputMessage="1" showErrorMessage="1" sqref="J215" xr:uid="{00000000-0002-0000-0000-00001C000000}">
      <formula1>$J$104:$J$108</formula1>
    </dataValidation>
    <dataValidation type="list" allowBlank="1" showInputMessage="1" showErrorMessage="1" sqref="K217:K243" xr:uid="{00000000-0002-0000-0000-00001D000000}">
      <formula1>$K$134:$K$136</formula1>
    </dataValidation>
    <dataValidation type="list" allowBlank="1" showInputMessage="1" showErrorMessage="1" sqref="J217:J220 J228:J239" xr:uid="{00000000-0002-0000-0000-00001E000000}">
      <formula1>$J$134:$J$138</formula1>
    </dataValidation>
    <dataValidation type="list" allowBlank="1" showInputMessage="1" showErrorMessage="1" sqref="K247" xr:uid="{00000000-0002-0000-0000-00001F000000}">
      <formula1>$J$109:$J$111</formula1>
    </dataValidation>
    <dataValidation type="list" allowBlank="1" showInputMessage="1" showErrorMessage="1" sqref="K261 K263:K266" xr:uid="{00000000-0002-0000-0000-000020000000}">
      <formula1>$K$113:$K$114</formula1>
    </dataValidation>
    <dataValidation type="list" allowBlank="1" showInputMessage="1" showErrorMessage="1" sqref="K253 K245:K246 K267 K256 K262 K269" xr:uid="{00000000-0002-0000-0000-000021000000}">
      <formula1>$K$126:$K$128</formula1>
    </dataValidation>
    <dataValidation type="list" allowBlank="1" showInputMessage="1" showErrorMessage="1" sqref="J246 J269 J267 J256 J262" xr:uid="{00000000-0002-0000-0000-000022000000}">
      <formula1>$J$126:$J$130</formula1>
    </dataValidation>
    <dataValidation type="list" allowBlank="1" showInputMessage="1" showErrorMessage="1" sqref="K270:K431" xr:uid="{00000000-0002-0000-0000-000023000000}">
      <formula1>$K$262:$K$264</formula1>
    </dataValidation>
    <dataValidation type="list" allowBlank="1" showInputMessage="1" showErrorMessage="1" sqref="J330:J415 J426:J430" xr:uid="{00000000-0002-0000-0000-000024000000}">
      <formula1>$J$262:$J$266</formula1>
    </dataValidation>
    <dataValidation type="list" allowBlank="1" showInputMessage="1" showErrorMessage="1" sqref="J432:J435 J439 J456:J474 J441:J452" xr:uid="{00000000-0002-0000-0000-000025000000}">
      <formula1>$K$254:$K$258</formula1>
    </dataValidation>
    <dataValidation type="list" allowBlank="1" showInputMessage="1" showErrorMessage="1" sqref="K483" xr:uid="{00000000-0002-0000-0000-000026000000}">
      <formula1>$J$108:$J$110</formula1>
    </dataValidation>
    <dataValidation type="list" allowBlank="1" showInputMessage="1" showErrorMessage="1" sqref="J502" xr:uid="{00000000-0002-0000-0000-000027000000}">
      <formula1>$J$121:$J$125</formula1>
    </dataValidation>
    <dataValidation type="list" allowBlank="1" showInputMessage="1" showErrorMessage="1" sqref="K507:K508" xr:uid="{00000000-0002-0000-0000-000028000000}">
      <formula1>$K$103:$K$103</formula1>
    </dataValidation>
    <dataValidation type="list" allowBlank="1" showInputMessage="1" showErrorMessage="1" sqref="K509" xr:uid="{00000000-0002-0000-0000-000029000000}">
      <formula1>$K$102:$K$103</formula1>
    </dataValidation>
    <dataValidation type="list" allowBlank="1" showInputMessage="1" showErrorMessage="1" sqref="K510" xr:uid="{00000000-0002-0000-0000-00002A000000}">
      <formula1>$K$107:$K$109</formula1>
    </dataValidation>
    <dataValidation type="list" allowBlank="1" showInputMessage="1" showErrorMessage="1" sqref="J510" xr:uid="{00000000-0002-0000-0000-00002B000000}">
      <formula1>$J$107:$J$111</formula1>
    </dataValidation>
    <dataValidation type="list" allowBlank="1" showInputMessage="1" showErrorMessage="1" sqref="J668" xr:uid="{00000000-0002-0000-0000-00002C000000}">
      <formula1>$J$921:$J$922</formula1>
    </dataValidation>
    <dataValidation type="list" allowBlank="1" showInputMessage="1" showErrorMessage="1" sqref="K11:K27" xr:uid="{00000000-0002-0000-0000-00002D000000}">
      <formula1>$K$105:$K$107</formula1>
    </dataValidation>
    <dataValidation type="list" allowBlank="1" showInputMessage="1" showErrorMessage="1" sqref="J11:J15 J18:J24" xr:uid="{00000000-0002-0000-0000-00002E000000}">
      <formula1>$J$105:$J$109</formula1>
    </dataValidation>
    <dataValidation type="list" allowBlank="1" showInputMessage="1" showErrorMessage="1" sqref="K28:K39" xr:uid="{00000000-0002-0000-0000-00002F000000}">
      <formula1>$K$34:$K$36</formula1>
    </dataValidation>
    <dataValidation type="list" allowBlank="1" showInputMessage="1" showErrorMessage="1" sqref="J28:J35 J38" xr:uid="{00000000-0002-0000-0000-000030000000}">
      <formula1>$J$34:$J$38</formula1>
    </dataValidation>
    <dataValidation type="list" allowBlank="1" showInputMessage="1" showErrorMessage="1" sqref="K40:K46 K546:K576" xr:uid="{00000000-0002-0000-0000-000031000000}">
      <formula1>$K$27:$K$29</formula1>
    </dataValidation>
    <dataValidation type="list" allowBlank="1" showInputMessage="1" showErrorMessage="1" sqref="J42:J46 J40 J548:J549 J551:J555 J557:J558 J564:J576" xr:uid="{00000000-0002-0000-0000-000032000000}">
      <formula1>$J$27:$J$31</formula1>
    </dataValidation>
    <dataValidation type="list" allowBlank="1" showInputMessage="1" showErrorMessage="1" sqref="K47:K57 K529:K533 K60:K61" xr:uid="{00000000-0002-0000-0000-000033000000}">
      <formula1>$K$30:$K$32</formula1>
    </dataValidation>
    <dataValidation type="list" allowBlank="1" showInputMessage="1" showErrorMessage="1" sqref="J47 J60 J51:J55 J57" xr:uid="{00000000-0002-0000-0000-000034000000}">
      <formula1>$J$30:$J$34</formula1>
    </dataValidation>
    <dataValidation type="list" allowBlank="1" showInputMessage="1" showErrorMessage="1" sqref="J59 J69:J70 J74:J76 J80:J81" xr:uid="{00000000-0002-0000-0000-000035000000}">
      <formula1>$J$14:$J$19</formula1>
    </dataValidation>
    <dataValidation type="list" allowBlank="1" showInputMessage="1" showErrorMessage="1" sqref="K59 K74:K84 K69:K70" xr:uid="{00000000-0002-0000-0000-000036000000}">
      <formula1>$K$14:$K$18</formula1>
    </dataValidation>
    <dataValidation type="list" allowBlank="1" showInputMessage="1" showErrorMessage="1" sqref="J58 J67:J68 J62:J65 J72:J73" xr:uid="{00000000-0002-0000-0000-000037000000}">
      <formula1>$J$22:$J$26</formula1>
    </dataValidation>
    <dataValidation type="list" allowBlank="1" showInputMessage="1" showErrorMessage="1" sqref="K58 K62:K68 K71:K73" xr:uid="{00000000-0002-0000-0000-000038000000}">
      <formula1>$K$22:$K$24</formula1>
    </dataValidation>
    <dataValidation type="list" allowBlank="1" showInputMessage="1" showErrorMessage="1" sqref="K88:K89" xr:uid="{00000000-0002-0000-0000-000039000000}">
      <formula1>$K$23:$K$25</formula1>
    </dataValidation>
    <dataValidation type="list" allowBlank="1" showInputMessage="1" showErrorMessage="1" sqref="K87" xr:uid="{00000000-0002-0000-0000-00003A000000}">
      <formula1>$K$26:$K$28</formula1>
    </dataValidation>
    <dataValidation type="list" allowBlank="1" showInputMessage="1" showErrorMessage="1" sqref="K86" xr:uid="{00000000-0002-0000-0000-00003B000000}">
      <formula1>$K$21:$K$23</formula1>
    </dataValidation>
    <dataValidation type="list" allowBlank="1" showInputMessage="1" showErrorMessage="1" sqref="K893:K899 K93:K97" xr:uid="{00000000-0002-0000-0000-00003C000000}">
      <formula1>$K$18:$K$20</formula1>
    </dataValidation>
    <dataValidation type="list" allowBlank="1" showInputMessage="1" showErrorMessage="1" sqref="J898:J899 J895:J896 J93:J94" xr:uid="{00000000-0002-0000-0000-00003D000000}">
      <formula1>$J$18:$J$22</formula1>
    </dataValidation>
    <dataValidation type="list" allowBlank="1" showInputMessage="1" showErrorMessage="1" sqref="K511" xr:uid="{00000000-0002-0000-0000-00003E000000}">
      <formula1>$K$12:$K$14</formula1>
    </dataValidation>
    <dataValidation type="list" allowBlank="1" showInputMessage="1" showErrorMessage="1" sqref="K512" xr:uid="{00000000-0002-0000-0000-00003F000000}">
      <formula1>$K$9:$K$10</formula1>
    </dataValidation>
    <dataValidation allowBlank="1" showDropDown="1" showInputMessage="1" showErrorMessage="1" sqref="J89" xr:uid="{00000000-0002-0000-0000-000040000000}"/>
    <dataValidation type="list" allowBlank="1" showInputMessage="1" showErrorMessage="1" sqref="K513:K514 K856 K854 K874:K876 K523:K524 K756 K885:K888" xr:uid="{00000000-0002-0000-0000-000041000000}">
      <formula1>$K$15:$K$17</formula1>
    </dataValidation>
    <dataValidation type="list" allowBlank="1" showInputMessage="1" showErrorMessage="1" sqref="J874 J856" xr:uid="{00000000-0002-0000-0000-000042000000}">
      <formula1>$J$15:$J$19</formula1>
    </dataValidation>
    <dataValidation type="list" allowBlank="1" showInputMessage="1" showErrorMessage="1" sqref="K515:K522 K757:K826" xr:uid="{00000000-0002-0000-0000-000043000000}">
      <formula1>$K$25:$K$27</formula1>
    </dataValidation>
    <dataValidation type="list" allowBlank="1" showInputMessage="1" showErrorMessage="1" sqref="J515:J519 J757 J759:J771 J787:J792" xr:uid="{00000000-0002-0000-0000-000044000000}">
      <formula1>$J$25:$J$29</formula1>
    </dataValidation>
    <dataValidation type="list" allowBlank="1" showInputMessage="1" showErrorMessage="1" sqref="K525:K528 K748:K753" xr:uid="{00000000-0002-0000-0000-000045000000}">
      <formula1>$K$17:$K$19</formula1>
    </dataValidation>
    <dataValidation type="list" allowBlank="1" showInputMessage="1" showErrorMessage="1" sqref="J525 J748:J749 J751 J753" xr:uid="{00000000-0002-0000-0000-000046000000}">
      <formula1>$J$17:$J$21</formula1>
    </dataValidation>
    <dataValidation type="list" allowBlank="1" showInputMessage="1" showErrorMessage="1" sqref="K534:K545 K900:K916 K871:K873" xr:uid="{00000000-0002-0000-0000-000047000000}">
      <formula1>$K$28:$K$30</formula1>
    </dataValidation>
    <dataValidation type="list" allowBlank="1" showInputMessage="1" showErrorMessage="1" sqref="J873 J871 J900 J902:J903 J905:J907 J909:J915" xr:uid="{00000000-0002-0000-0000-000048000000}">
      <formula1>$J$28:$J$32</formula1>
    </dataValidation>
    <dataValidation type="list" allowBlank="1" showInputMessage="1" showErrorMessage="1" sqref="J580 J593 J588" xr:uid="{00000000-0002-0000-0000-000049000000}">
      <formula1>$J$66:$J$70</formula1>
    </dataValidation>
    <dataValidation type="list" allowBlank="1" showInputMessage="1" showErrorMessage="1" sqref="K577:K600" xr:uid="{00000000-0002-0000-0000-00004A000000}">
      <formula1>$K$66:$K$68</formula1>
    </dataValidation>
    <dataValidation type="list" allowBlank="1" showInputMessage="1" showErrorMessage="1" sqref="K740:K744 K917:K919 K883:K884 K827:K830" xr:uid="{00000000-0002-0000-0000-00004B000000}">
      <formula1>$K$14:$K$16</formula1>
    </dataValidation>
    <dataValidation type="list" allowBlank="1" showInputMessage="1" showErrorMessage="1" sqref="J917 J828:J830 J740 J742:J744" xr:uid="{00000000-0002-0000-0000-00004C000000}">
      <formula1>$J$14:$J$18</formula1>
    </dataValidation>
    <dataValidation type="list" allowBlank="1" showInputMessage="1" showErrorMessage="1" sqref="J745" xr:uid="{00000000-0002-0000-0000-00004D000000}">
      <formula1>$J$13:$J$17</formula1>
    </dataValidation>
    <dataValidation type="list" allowBlank="1" showInputMessage="1" showErrorMessage="1" sqref="K745" xr:uid="{00000000-0002-0000-0000-00004E000000}">
      <formula1>$K$13:$K$15</formula1>
    </dataValidation>
    <dataValidation type="list" allowBlank="1" showInputMessage="1" showErrorMessage="1" sqref="K754:K755" xr:uid="{00000000-0002-0000-0000-00004F000000}">
      <formula1>$K$15:$K$15</formula1>
    </dataValidation>
    <dataValidation type="list" allowBlank="1" showInputMessage="1" showErrorMessage="1" sqref="J880" xr:uid="{00000000-0002-0000-0000-000050000000}">
      <formula1>$J$16:$J$20</formula1>
    </dataValidation>
    <dataValidation type="list" allowBlank="1" showInputMessage="1" showErrorMessage="1" sqref="K880:K881" xr:uid="{00000000-0002-0000-0000-000051000000}">
      <formula1>$K$16:$K$18</formula1>
    </dataValidation>
    <dataValidation type="list" allowBlank="1" showInputMessage="1" showErrorMessage="1" sqref="K879" xr:uid="{00000000-0002-0000-0000-000052000000}">
      <formula1>$K$20:$K$22</formula1>
    </dataValidation>
    <dataValidation type="list" allowBlank="1" showInputMessage="1" showErrorMessage="1" sqref="K877:K878" xr:uid="{00000000-0002-0000-0000-000053000000}">
      <formula1>$K$10:$K$11</formula1>
    </dataValidation>
    <dataValidation type="list" allowBlank="1" showInputMessage="1" showErrorMessage="1" sqref="K849:K853" xr:uid="{00000000-0002-0000-0000-000054000000}">
      <formula1>$K$72:$K$74</formula1>
    </dataValidation>
    <dataValidation type="list" allowBlank="1" showInputMessage="1" showErrorMessage="1" sqref="K831:K848" xr:uid="{00000000-0002-0000-0000-000055000000}">
      <formula1>$K$13:$K$19</formula1>
    </dataValidation>
    <dataValidation type="list" allowBlank="1" showInputMessage="1" showErrorMessage="1" sqref="K98:K105" xr:uid="{00000000-0002-0000-0000-000056000000}">
      <formula1>$K$659:$K$661</formula1>
    </dataValidation>
  </dataValidations>
  <hyperlinks>
    <hyperlink ref="G484" r:id="rId1" display="入会金@20,000会費@48,000" xr:uid="{00000000-0004-0000-0000-000000000000}"/>
  </hyperlinks>
  <printOptions horizontalCentered="1"/>
  <pageMargins left="0.39370078740157483" right="0.39370078740157483" top="0.39370078740157483" bottom="0.39370078740157483" header="0.19685039370078741" footer="0.19685039370078741"/>
  <pageSetup paperSize="9" scale="76" fitToHeight="0" orientation="landscape" r:id="rId2"/>
  <headerFooter>
    <oddFooter>&amp;C- &amp;P -</oddFooter>
  </headerFooter>
  <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72F5A3-0496-4A39-8FE4-469B4A950ED3}"/>
</file>

<file path=customXml/itemProps2.xml><?xml version="1.0" encoding="utf-8"?>
<ds:datastoreItem xmlns:ds="http://schemas.openxmlformats.org/officeDocument/2006/customXml" ds:itemID="{634BAB91-9625-4E09-AC4D-08597A11BA60}"/>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